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815" windowHeight="13185" activeTab="1"/>
  </bookViews>
  <sheets>
    <sheet name="DERATIZACIJA + DEZINSEKCIJA" sheetId="1" r:id="rId1"/>
    <sheet name="DEZINFEKCIJA" sheetId="2" r:id="rId2"/>
  </sheets>
  <definedNames>
    <definedName name="_xlnm.Print_Area" localSheetId="0">'DERATIZACIJA + DEZINSEKCIJA'!$A$1:$L$80</definedName>
    <definedName name="_xlnm.Print_Area" localSheetId="1">'DEZINFEKCIJA'!$A$1:$J$81</definedName>
    <definedName name="_xlnm.Print_Titles" localSheetId="0">'DERATIZACIJA + DEZINSEKCIJA'!$1:$4</definedName>
    <definedName name="_xlnm.Print_Titles" localSheetId="1">'DEZINFEKCIJA'!$1:$4</definedName>
  </definedNames>
  <calcPr fullCalcOnLoad="1"/>
</workbook>
</file>

<file path=xl/sharedStrings.xml><?xml version="1.0" encoding="utf-8"?>
<sst xmlns="http://schemas.openxmlformats.org/spreadsheetml/2006/main" count="417" uniqueCount="160">
  <si>
    <t>Carinski centar za obuku, Av. Gojka Šuška br. 1, Zagreb</t>
  </si>
  <si>
    <t>PCU Zagreb</t>
  </si>
  <si>
    <t>PCU Split</t>
  </si>
  <si>
    <t>PCU Osijek</t>
  </si>
  <si>
    <t>Riva Boduli 9, Rijeka</t>
  </si>
  <si>
    <t>Senjsko pristanište bb, Rijeka</t>
  </si>
  <si>
    <t>Brajdica bb, Kontejner</t>
  </si>
  <si>
    <t>Žabica, Rijeka</t>
  </si>
  <si>
    <t>Splitska 4, Rijeka</t>
  </si>
  <si>
    <t>Škrljevo, Kontejner, Slob.zona</t>
  </si>
  <si>
    <t>KM Mali Lošinj</t>
  </si>
  <si>
    <t>Vladimira Gortana 7, M. Lošinj</t>
  </si>
  <si>
    <t>Marina Mali Lošinj</t>
  </si>
  <si>
    <t>Riva 8, Pula</t>
  </si>
  <si>
    <t>Novigradska 28, Umag</t>
  </si>
  <si>
    <t>Bilajska 141, Gospić</t>
  </si>
  <si>
    <t>Strmec 3, Senj</t>
  </si>
  <si>
    <t>Osijek, Cara Hadrijana 11</t>
  </si>
  <si>
    <t>PCU Osijek,Služba za CPP i OMJ</t>
  </si>
  <si>
    <t>Osijek, Svilajska 35</t>
  </si>
  <si>
    <t>Osijek,Bartola Kašića bb</t>
  </si>
  <si>
    <t>Vinkovci, E. Kvaternika 76</t>
  </si>
  <si>
    <t>Slavonski Brod, M. Budaka 1</t>
  </si>
  <si>
    <t>RGP Vukovar</t>
  </si>
  <si>
    <t>Vukovar, Lučki prilaz bb</t>
  </si>
  <si>
    <t>Split, Zrinsko-Frankopanska 60</t>
  </si>
  <si>
    <t>Split, Put Kopilice 47 B</t>
  </si>
  <si>
    <t>Ploče, Ulica kralja Tomislava 26</t>
  </si>
  <si>
    <t>Dubrovnik, Dr. Ante Starčevića 9</t>
  </si>
  <si>
    <t>Dubrovnik,Obala Pape I.Pavla I 25</t>
  </si>
  <si>
    <t>SRGP Korčula</t>
  </si>
  <si>
    <t>Korčula, Obala dr.F.Tuđmana bb</t>
  </si>
  <si>
    <t>Šibenik, Obala Hrv. Mornarice 2</t>
  </si>
  <si>
    <t>Šibenik, Narodnog preporoda 12</t>
  </si>
  <si>
    <t>ex CI Knin</t>
  </si>
  <si>
    <t>Knin, Zvonimirova 1</t>
  </si>
  <si>
    <t>Zadar, Ivana Brčića 2</t>
  </si>
  <si>
    <t>Zadar, Gaženička cesta 28</t>
  </si>
  <si>
    <t>Služba za nadzor</t>
  </si>
  <si>
    <t>Zadar, Stjepana Radića 9</t>
  </si>
  <si>
    <t>Arhiva</t>
  </si>
  <si>
    <t>Zadar, Put pudarice 11</t>
  </si>
  <si>
    <t>Karlovac, Ilovac bb</t>
  </si>
  <si>
    <t>Koprivnica, Kolodvorska 12/a</t>
  </si>
  <si>
    <t>Koprivnica, I. Česmičkog 11</t>
  </si>
  <si>
    <t>Bjelovar, Ul. Blajburških žrtava 24</t>
  </si>
  <si>
    <t>Krapina, Žutnica 4-6</t>
  </si>
  <si>
    <t>Varaždin, Vilka Novaka 48g</t>
  </si>
  <si>
    <t>Kolodvorska bb, Kotoriba</t>
  </si>
  <si>
    <t>Čakovec, Carinski odvojak 4</t>
  </si>
  <si>
    <t>RGP Zračna luka Zagreb</t>
  </si>
  <si>
    <t>Zagreb, Av. Dubrovnik 11</t>
  </si>
  <si>
    <t>Velika Gorica, Rudolfa Fizira 9</t>
  </si>
  <si>
    <t>KM Rab</t>
  </si>
  <si>
    <t>Trg Municipium Arba 2, Rab</t>
  </si>
  <si>
    <t>"Šijana", Labinska 38, Pula</t>
  </si>
  <si>
    <t>Dubravica 2a, Pazin</t>
  </si>
  <si>
    <t>Sv. Polikarpa 8, Slobodna zona</t>
  </si>
  <si>
    <t>RGP Luka Rijeka</t>
  </si>
  <si>
    <r>
      <t>Pismohrana</t>
    </r>
    <r>
      <rPr>
        <sz val="8"/>
        <rFont val="Arial"/>
        <family val="0"/>
      </rPr>
      <t>, Bakar, Senjska 165</t>
    </r>
  </si>
  <si>
    <t>RGP Pazin</t>
  </si>
  <si>
    <t>Osijek, Cara Hadrijana 12</t>
  </si>
  <si>
    <t>Terezino polje, 33 406 Lukač</t>
  </si>
  <si>
    <t>CU Osijek, Služba za trošarine</t>
  </si>
  <si>
    <t>RGP Koprivnica</t>
  </si>
  <si>
    <t>RGP Bjelovar</t>
  </si>
  <si>
    <t>KM Kotoriba</t>
  </si>
  <si>
    <t>RGP Čakovec</t>
  </si>
  <si>
    <t>RGP Šibenik</t>
  </si>
  <si>
    <t>RGP Zadar</t>
  </si>
  <si>
    <t>RGP Škriljevo</t>
  </si>
  <si>
    <t>CU Karlovac</t>
  </si>
  <si>
    <t>CU Koprivnica</t>
  </si>
  <si>
    <t>CU Krapina, Arhiva</t>
  </si>
  <si>
    <t>CU Split</t>
  </si>
  <si>
    <t>CU Ploče</t>
  </si>
  <si>
    <t xml:space="preserve">CU Dubrovnik </t>
  </si>
  <si>
    <t>CU Dubrovnik, Skladišni prostor</t>
  </si>
  <si>
    <t>CU Šibenik, GP Luka Šibenik</t>
  </si>
  <si>
    <t>CU Zadar</t>
  </si>
  <si>
    <t>PCU Rijeka</t>
  </si>
  <si>
    <t>CU Rijeka</t>
  </si>
  <si>
    <t>CU Pula</t>
  </si>
  <si>
    <t>CU Gospić</t>
  </si>
  <si>
    <t>PCU Osijek, skladište</t>
  </si>
  <si>
    <t xml:space="preserve">CU Osijek, RGP Vinkovci </t>
  </si>
  <si>
    <t>CU Slavonski Brod</t>
  </si>
  <si>
    <t>CU Virovitica</t>
  </si>
  <si>
    <t>CU Zagreb II</t>
  </si>
  <si>
    <t>Zagreb, Slavonska avenija 25</t>
  </si>
  <si>
    <t>RGP Pošta Zagreb</t>
  </si>
  <si>
    <t>Zagreb, Branimirova 4</t>
  </si>
  <si>
    <t>RGP Varaždin</t>
  </si>
  <si>
    <t>Trnovec, Gospodarska 1</t>
  </si>
  <si>
    <t>Arhiva CU Varaždin</t>
  </si>
  <si>
    <t>Mursko Središće, Trg bana Josipa Jelačića bb</t>
  </si>
  <si>
    <t>CU Zagreb I</t>
  </si>
  <si>
    <t>Zagreb, Jankomir 25</t>
  </si>
  <si>
    <t>RGP Zapadni kolodvor</t>
  </si>
  <si>
    <t>Zagreb, Vodovodna 20a</t>
  </si>
  <si>
    <t>CU Sisak</t>
  </si>
  <si>
    <t>Sisak, Rimska ulica 29</t>
  </si>
  <si>
    <t>KM Kutina</t>
  </si>
  <si>
    <t>Kutina, Metanska bb</t>
  </si>
  <si>
    <t>CU Varaždin, RGP Varaždin</t>
  </si>
  <si>
    <t xml:space="preserve">Prilog br. 1.  - Troškovnik
</t>
  </si>
  <si>
    <t>LOKACIJA NARUČITELJA (adresa objekta)</t>
  </si>
  <si>
    <t xml:space="preserve">Uredski prostor
</t>
  </si>
  <si>
    <t xml:space="preserve">Zajedničke prostorije
</t>
  </si>
  <si>
    <t xml:space="preserve">Podrumski prostor
</t>
  </si>
  <si>
    <t>RDB</t>
  </si>
  <si>
    <t>/</t>
  </si>
  <si>
    <t>Središnji ured, A. von Humboldta 4a, Zagreb</t>
  </si>
  <si>
    <r>
      <t>Površina (m</t>
    </r>
    <r>
      <rPr>
        <vertAlign val="superscript"/>
        <sz val="9"/>
        <rFont val="Arial Rounded MT Bold"/>
        <family val="2"/>
      </rPr>
      <t>2</t>
    </r>
    <r>
      <rPr>
        <sz val="9"/>
        <rFont val="Arial Rounded MT Bold"/>
        <family val="2"/>
      </rPr>
      <t>)</t>
    </r>
  </si>
  <si>
    <r>
      <t>Površina u (m</t>
    </r>
    <r>
      <rPr>
        <vertAlign val="superscript"/>
        <sz val="9"/>
        <rFont val="Arial Rounded MT Bold"/>
        <family val="2"/>
      </rPr>
      <t>2</t>
    </r>
    <r>
      <rPr>
        <sz val="9"/>
        <rFont val="Arial Rounded MT Bold"/>
        <family val="2"/>
      </rPr>
      <t>)</t>
    </r>
  </si>
  <si>
    <t xml:space="preserve">Prilog br. 2.  - Troškovnik
</t>
  </si>
  <si>
    <t>9=(7 x 8)</t>
  </si>
  <si>
    <t>Količina godišnje</t>
  </si>
  <si>
    <r>
      <t>CIJENA za uslugu dezinfekcije 1 x godišnje</t>
    </r>
    <r>
      <rPr>
        <sz val="9"/>
        <color indexed="10"/>
        <rFont val="Arial Rounded MT Bold"/>
        <family val="2"/>
      </rPr>
      <t xml:space="preserve"> </t>
    </r>
    <r>
      <rPr>
        <sz val="9"/>
        <rFont val="Arial Rounded MT Bold"/>
        <family val="2"/>
      </rPr>
      <t>(u kn bez PDV-a)</t>
    </r>
  </si>
  <si>
    <t>11 = (8 x 9)</t>
  </si>
  <si>
    <t>10 = (7 x 9)</t>
  </si>
  <si>
    <r>
      <t xml:space="preserve">Jed. cijena za uslugu </t>
    </r>
    <r>
      <rPr>
        <b/>
        <sz val="9"/>
        <rFont val="Arial Rounded MT Bold"/>
        <family val="2"/>
      </rPr>
      <t>DERATIZACIJE</t>
    </r>
    <r>
      <rPr>
        <sz val="9"/>
        <rFont val="Arial Rounded MT Bold"/>
        <family val="2"/>
      </rPr>
      <t xml:space="preserve">  ( kn bez PDV-a)
</t>
    </r>
  </si>
  <si>
    <r>
      <t>Jed. cijena za uslugu</t>
    </r>
    <r>
      <rPr>
        <b/>
        <sz val="9"/>
        <rFont val="Arial Rounded MT Bold"/>
        <family val="2"/>
      </rPr>
      <t xml:space="preserve"> DEZINSEKCIJE </t>
    </r>
    <r>
      <rPr>
        <sz val="9"/>
        <rFont val="Arial Rounded MT Bold"/>
        <family val="2"/>
      </rPr>
      <t xml:space="preserve">(kn, bez PDV-a)
</t>
    </r>
  </si>
  <si>
    <t xml:space="preserve">A. SREDIŠNJI URED </t>
  </si>
  <si>
    <t>B. PODRUČNI CARINSKI UREDI</t>
  </si>
  <si>
    <t xml:space="preserve">  B.1. Zagreb</t>
  </si>
  <si>
    <t>B.2. Split</t>
  </si>
  <si>
    <t xml:space="preserve">B.3. Rijeka </t>
  </si>
  <si>
    <t>B.4. Osijek</t>
  </si>
  <si>
    <r>
      <t xml:space="preserve">CIJENA za uslugu </t>
    </r>
    <r>
      <rPr>
        <b/>
        <sz val="9"/>
        <rFont val="Arial Rounded MT Bold"/>
        <family val="2"/>
      </rPr>
      <t xml:space="preserve">deratizacije za 2 x godišnje </t>
    </r>
    <r>
      <rPr>
        <sz val="9"/>
        <rFont val="Arial Rounded MT Bold"/>
        <family val="2"/>
      </rPr>
      <t>(kn bez PDV-a)</t>
    </r>
  </si>
  <si>
    <r>
      <t xml:space="preserve">CIJENA za uslugu </t>
    </r>
    <r>
      <rPr>
        <b/>
        <sz val="9"/>
        <rFont val="Arial Rounded MT Bold"/>
        <family val="2"/>
      </rPr>
      <t xml:space="preserve">dezinsekcije za 2 x godišnje </t>
    </r>
    <r>
      <rPr>
        <sz val="9"/>
        <rFont val="Arial Rounded MT Bold"/>
        <family val="2"/>
      </rPr>
      <t>(kn bez PDV-a)</t>
    </r>
  </si>
  <si>
    <t>CIJENA PONUDE (A+B) za uslugu deratizacije i dezinsekcije za 2 x godišnje  (kn bez poreza na dodanu vrijednost)</t>
  </si>
  <si>
    <t>UKUPNA CIJENA PONUDE (A+B) za uslugu deratizacije i dezinsekcije za 2 x godišnje (kn sa porezom na dodanu vrijednost)</t>
  </si>
  <si>
    <t xml:space="preserve">UKUPNO  A. SREDIŠNJI URED </t>
  </si>
  <si>
    <t>Specifikacija površina prema vrsti prostora</t>
  </si>
  <si>
    <t>Usluge sanitarne zaštite (deratizacija i dezinsekcija)</t>
  </si>
  <si>
    <t>UKUPNO  B.1 - PCU Zagreb</t>
  </si>
  <si>
    <t>UKUPNO    B.2 - PCU Split</t>
  </si>
  <si>
    <t>UKUPNO  B.3.  - PCU Rijeka</t>
  </si>
  <si>
    <t>UKUPNO  B.4.  - PCU Osijek</t>
  </si>
  <si>
    <t xml:space="preserve"> UKUPNO B.  - PODRUČNI CARINSKI UREDI</t>
  </si>
  <si>
    <t xml:space="preserve">POREZ NA DODANU VRIJEDNOST </t>
  </si>
  <si>
    <t>Usluga sanitarne zaštite - dezinfekcija ventilkonvektora (klima uređaja)</t>
  </si>
  <si>
    <t>A. SREDIŠNJI URED</t>
  </si>
  <si>
    <t xml:space="preserve">UKUPNO A. SREDIŠNJI URED </t>
  </si>
  <si>
    <t>B.  PODRUČNI CARINSKI URED</t>
  </si>
  <si>
    <t>B.1. Zagreb</t>
  </si>
  <si>
    <t>B.2   Split</t>
  </si>
  <si>
    <t xml:space="preserve">B.3.  Rijeka </t>
  </si>
  <si>
    <t>B.4.   Osijek</t>
  </si>
  <si>
    <t xml:space="preserve">UKUPNO B. PCU </t>
  </si>
  <si>
    <t>CIJENA PONUDE (A + B) za uslugu dezinfekcije (kn bez poreza na dodanu vrijednost)</t>
  </si>
  <si>
    <t>Specifikacija površine prema vrsti prostora</t>
  </si>
  <si>
    <t>Broj uređaja / kom</t>
  </si>
  <si>
    <t xml:space="preserve">Jedinična cijena usluge  za kom. (kn, bez PDV-a)
</t>
  </si>
  <si>
    <t>UKUPNA CIJENA PONUDE (A + B) za uslugu dezinfekcije (kn sa porezom na dodanu vrijednost)</t>
  </si>
  <si>
    <t>UKUPNO B.2 - PCU Split</t>
  </si>
  <si>
    <t>UKUPNO  B.1. - PCU Zagreb</t>
  </si>
  <si>
    <t>UKUPNO B.3. - PCU Rijeka</t>
  </si>
  <si>
    <t>UKUPNO B.4. - PCU Osijek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</si>
</sst>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[$-41A]d\.\ mmmm\ yyyy"/>
    <numFmt numFmtId="166" formatCode="[$-F800]dddd\,\ mmmm\ dd\,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000"/>
    <numFmt numFmtId="174" formatCode="#,##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8"/>
      <name val="Arial Rounded MT Bold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9"/>
      <name val="Arial Rounded MT Bold"/>
      <family val="2"/>
    </font>
    <font>
      <vertAlign val="superscript"/>
      <sz val="9"/>
      <name val="Arial Rounded MT Bold"/>
      <family val="2"/>
    </font>
    <font>
      <sz val="9"/>
      <color indexed="10"/>
      <name val="Arial Rounded MT Bold"/>
      <family val="2"/>
    </font>
    <font>
      <b/>
      <sz val="14"/>
      <name val="Tahoma"/>
      <family val="2"/>
    </font>
    <font>
      <b/>
      <sz val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Rounded MT Bol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1" fillId="0" borderId="10" xfId="55" applyFont="1" applyBorder="1" applyAlignment="1">
      <alignment vertical="center"/>
      <protection/>
    </xf>
    <xf numFmtId="4" fontId="1" fillId="0" borderId="10" xfId="55" applyNumberFormat="1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left" vertical="center" wrapText="1"/>
      <protection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55" applyNumberFormat="1" applyFont="1" applyBorder="1" applyAlignment="1">
      <alignment horizontal="center" vertical="center"/>
      <protection/>
    </xf>
    <xf numFmtId="1" fontId="12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 wrapText="1"/>
    </xf>
    <xf numFmtId="1" fontId="1" fillId="0" borderId="10" xfId="55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55" applyNumberFormat="1" applyFont="1" applyBorder="1" applyAlignment="1">
      <alignment horizontal="center" vertical="center"/>
      <protection/>
    </xf>
    <xf numFmtId="1" fontId="9" fillId="7" borderId="11" xfId="0" applyNumberFormat="1" applyFont="1" applyFill="1" applyBorder="1" applyAlignment="1">
      <alignment horizontal="center" vertical="center"/>
    </xf>
    <xf numFmtId="1" fontId="9" fillId="35" borderId="11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4" fontId="9" fillId="5" borderId="10" xfId="0" applyNumberFormat="1" applyFont="1" applyFill="1" applyBorder="1" applyAlignment="1">
      <alignment horizontal="center" vertical="center"/>
    </xf>
    <xf numFmtId="4" fontId="9" fillId="6" borderId="10" xfId="0" applyNumberFormat="1" applyFont="1" applyFill="1" applyBorder="1" applyAlignment="1">
      <alignment horizontal="center" vertical="center"/>
    </xf>
    <xf numFmtId="4" fontId="9" fillId="7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4" fontId="12" fillId="37" borderId="14" xfId="0" applyNumberFormat="1" applyFont="1" applyFill="1" applyBorder="1" applyAlignment="1">
      <alignment horizontal="center" wrapText="1"/>
    </xf>
    <xf numFmtId="4" fontId="12" fillId="37" borderId="15" xfId="0" applyNumberFormat="1" applyFont="1" applyFill="1" applyBorder="1" applyAlignment="1">
      <alignment horizontal="center" wrapText="1"/>
    </xf>
    <xf numFmtId="4" fontId="12" fillId="37" borderId="14" xfId="0" applyNumberFormat="1" applyFont="1" applyFill="1" applyBorder="1" applyAlignment="1">
      <alignment horizontal="center" vertical="center" wrapText="1"/>
    </xf>
    <xf numFmtId="4" fontId="12" fillId="37" borderId="15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right" vertical="top" wrapText="1"/>
    </xf>
    <xf numFmtId="4" fontId="15" fillId="38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172" fontId="4" fillId="38" borderId="0" xfId="0" applyNumberFormat="1" applyFont="1" applyFill="1" applyBorder="1" applyAlignment="1">
      <alignment horizontal="right" vertical="top" wrapText="1"/>
    </xf>
    <xf numFmtId="0" fontId="7" fillId="7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zoomScalePageLayoutView="0" workbookViewId="0" topLeftCell="A1">
      <pane ySplit="1" topLeftCell="A68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14.421875" style="1" customWidth="1"/>
    <col min="4" max="4" width="9.421875" style="2" customWidth="1"/>
    <col min="5" max="5" width="10.28125" style="4" customWidth="1"/>
    <col min="6" max="6" width="9.7109375" style="4" customWidth="1"/>
    <col min="7" max="7" width="10.8515625" style="4" customWidth="1"/>
    <col min="8" max="8" width="16.00390625" style="1" customWidth="1"/>
    <col min="9" max="9" width="16.140625" style="1" customWidth="1"/>
    <col min="10" max="10" width="9.8515625" style="1" customWidth="1"/>
    <col min="11" max="11" width="18.57421875" style="1" customWidth="1"/>
    <col min="12" max="12" width="18.8515625" style="1" customWidth="1"/>
    <col min="13" max="16384" width="9.140625" style="1" customWidth="1"/>
  </cols>
  <sheetData>
    <row r="1" spans="1:12" s="7" customFormat="1" ht="17.25" customHeight="1">
      <c r="A1" s="120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30" customHeight="1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6" customFormat="1" ht="25.5" customHeight="1">
      <c r="A3" s="122" t="s">
        <v>110</v>
      </c>
      <c r="B3" s="123" t="s">
        <v>106</v>
      </c>
      <c r="C3" s="124"/>
      <c r="D3" s="127" t="s">
        <v>113</v>
      </c>
      <c r="E3" s="127" t="s">
        <v>134</v>
      </c>
      <c r="F3" s="127"/>
      <c r="G3" s="127"/>
      <c r="H3" s="115" t="s">
        <v>121</v>
      </c>
      <c r="I3" s="113" t="s">
        <v>122</v>
      </c>
      <c r="J3" s="115" t="s">
        <v>117</v>
      </c>
      <c r="K3" s="115" t="s">
        <v>129</v>
      </c>
      <c r="L3" s="115" t="s">
        <v>130</v>
      </c>
    </row>
    <row r="4" spans="1:12" s="6" customFormat="1" ht="54" customHeight="1">
      <c r="A4" s="122"/>
      <c r="B4" s="125"/>
      <c r="C4" s="126"/>
      <c r="D4" s="127"/>
      <c r="E4" s="39" t="s">
        <v>107</v>
      </c>
      <c r="F4" s="39" t="s">
        <v>108</v>
      </c>
      <c r="G4" s="39" t="s">
        <v>109</v>
      </c>
      <c r="H4" s="116"/>
      <c r="I4" s="114"/>
      <c r="J4" s="116"/>
      <c r="K4" s="116"/>
      <c r="L4" s="116"/>
    </row>
    <row r="5" spans="1:12" s="6" customFormat="1" ht="17.25" customHeight="1">
      <c r="A5" s="8">
        <v>1</v>
      </c>
      <c r="B5" s="107">
        <v>2</v>
      </c>
      <c r="C5" s="107"/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120</v>
      </c>
      <c r="L5" s="9" t="s">
        <v>119</v>
      </c>
    </row>
    <row r="6" spans="1:12" s="6" customFormat="1" ht="26.25" customHeight="1">
      <c r="A6" s="108" t="s">
        <v>123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s="6" customFormat="1" ht="27.75" customHeight="1">
      <c r="A7" s="24">
        <v>1</v>
      </c>
      <c r="B7" s="109" t="s">
        <v>112</v>
      </c>
      <c r="C7" s="110"/>
      <c r="D7" s="65">
        <v>385.36</v>
      </c>
      <c r="E7" s="11" t="s">
        <v>111</v>
      </c>
      <c r="F7" s="65">
        <v>63.64</v>
      </c>
      <c r="G7" s="65">
        <v>321.72</v>
      </c>
      <c r="H7" s="46"/>
      <c r="I7" s="46"/>
      <c r="J7" s="9">
        <v>2</v>
      </c>
      <c r="K7" s="46"/>
      <c r="L7" s="46"/>
    </row>
    <row r="8" spans="1:12" s="6" customFormat="1" ht="25.5" customHeight="1">
      <c r="A8" s="24">
        <f>A7+1</f>
        <v>2</v>
      </c>
      <c r="B8" s="109" t="s">
        <v>0</v>
      </c>
      <c r="C8" s="109"/>
      <c r="D8" s="66">
        <v>883.1</v>
      </c>
      <c r="E8" s="65">
        <v>450</v>
      </c>
      <c r="F8" s="65">
        <v>433.1</v>
      </c>
      <c r="G8" s="11" t="s">
        <v>111</v>
      </c>
      <c r="H8" s="9"/>
      <c r="I8" s="9"/>
      <c r="J8" s="9">
        <v>2</v>
      </c>
      <c r="K8" s="9"/>
      <c r="L8" s="9"/>
    </row>
    <row r="9" spans="1:12" s="6" customFormat="1" ht="26.25" customHeight="1">
      <c r="A9" s="24">
        <f>A8+1</f>
        <v>3</v>
      </c>
      <c r="B9" s="111" t="s">
        <v>133</v>
      </c>
      <c r="C9" s="112"/>
      <c r="D9" s="31">
        <f>D7+D8</f>
        <v>1268.46</v>
      </c>
      <c r="E9" s="31">
        <f>E8</f>
        <v>450</v>
      </c>
      <c r="F9" s="31">
        <f>F7+F8</f>
        <v>496.74</v>
      </c>
      <c r="G9" s="31">
        <f>G7</f>
        <v>321.72</v>
      </c>
      <c r="H9" s="117"/>
      <c r="I9" s="118"/>
      <c r="J9" s="119"/>
      <c r="K9" s="32"/>
      <c r="L9" s="32"/>
    </row>
    <row r="10" spans="1:12" s="6" customFormat="1" ht="9.75" customHeight="1">
      <c r="A10" s="27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30"/>
    </row>
    <row r="11" spans="1:12" s="6" customFormat="1" ht="22.5" customHeight="1">
      <c r="A11" s="95" t="s">
        <v>124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12" ht="22.5" customHeight="1">
      <c r="A12" s="98" t="s">
        <v>125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1:12" ht="19.5" customHeight="1">
      <c r="A13" s="24">
        <v>1</v>
      </c>
      <c r="B13" s="64" t="s">
        <v>1</v>
      </c>
      <c r="C13" s="17" t="s">
        <v>51</v>
      </c>
      <c r="D13" s="11">
        <v>2403</v>
      </c>
      <c r="E13" s="11">
        <v>1495.91</v>
      </c>
      <c r="F13" s="11">
        <v>450.04</v>
      </c>
      <c r="G13" s="11">
        <v>457.05</v>
      </c>
      <c r="H13" s="10"/>
      <c r="I13" s="10"/>
      <c r="J13" s="9">
        <v>2</v>
      </c>
      <c r="K13" s="10"/>
      <c r="L13" s="10"/>
    </row>
    <row r="14" spans="1:12" ht="21.75" customHeight="1">
      <c r="A14" s="24">
        <f aca="true" t="shared" si="0" ref="A14:A76">A13+1</f>
        <v>2</v>
      </c>
      <c r="B14" s="64" t="s">
        <v>88</v>
      </c>
      <c r="C14" s="17" t="s">
        <v>89</v>
      </c>
      <c r="D14" s="11">
        <v>1146</v>
      </c>
      <c r="E14" s="11">
        <v>1146</v>
      </c>
      <c r="F14" s="11" t="s">
        <v>111</v>
      </c>
      <c r="G14" s="11" t="s">
        <v>111</v>
      </c>
      <c r="H14" s="10"/>
      <c r="I14" s="10"/>
      <c r="J14" s="9">
        <v>2</v>
      </c>
      <c r="K14" s="10"/>
      <c r="L14" s="10"/>
    </row>
    <row r="15" spans="1:12" ht="19.5" customHeight="1">
      <c r="A15" s="24">
        <f t="shared" si="0"/>
        <v>3</v>
      </c>
      <c r="B15" s="64" t="s">
        <v>90</v>
      </c>
      <c r="C15" s="17" t="s">
        <v>91</v>
      </c>
      <c r="D15" s="11">
        <v>185.27</v>
      </c>
      <c r="E15" s="11">
        <v>185.27</v>
      </c>
      <c r="F15" s="11" t="s">
        <v>111</v>
      </c>
      <c r="G15" s="11" t="s">
        <v>111</v>
      </c>
      <c r="H15" s="10"/>
      <c r="I15" s="10"/>
      <c r="J15" s="9">
        <v>2</v>
      </c>
      <c r="K15" s="10"/>
      <c r="L15" s="10"/>
    </row>
    <row r="16" spans="1:12" ht="24" customHeight="1">
      <c r="A16" s="24">
        <f t="shared" si="0"/>
        <v>4</v>
      </c>
      <c r="B16" s="64" t="s">
        <v>50</v>
      </c>
      <c r="C16" s="17" t="s">
        <v>52</v>
      </c>
      <c r="D16" s="11">
        <v>340</v>
      </c>
      <c r="E16" s="11">
        <v>340</v>
      </c>
      <c r="F16" s="11" t="s">
        <v>111</v>
      </c>
      <c r="G16" s="11" t="s">
        <v>111</v>
      </c>
      <c r="H16" s="10"/>
      <c r="I16" s="10"/>
      <c r="J16" s="9">
        <v>2</v>
      </c>
      <c r="K16" s="10"/>
      <c r="L16" s="10"/>
    </row>
    <row r="17" spans="1:12" ht="19.5" customHeight="1">
      <c r="A17" s="24">
        <f t="shared" si="0"/>
        <v>5</v>
      </c>
      <c r="B17" s="64" t="s">
        <v>71</v>
      </c>
      <c r="C17" s="17" t="s">
        <v>42</v>
      </c>
      <c r="D17" s="11">
        <v>156</v>
      </c>
      <c r="E17" s="11">
        <v>141</v>
      </c>
      <c r="F17" s="11">
        <v>15</v>
      </c>
      <c r="G17" s="11" t="s">
        <v>111</v>
      </c>
      <c r="H17" s="10"/>
      <c r="I17" s="10"/>
      <c r="J17" s="9">
        <v>2</v>
      </c>
      <c r="K17" s="10"/>
      <c r="L17" s="10"/>
    </row>
    <row r="18" spans="1:12" ht="24" customHeight="1">
      <c r="A18" s="24">
        <f t="shared" si="0"/>
        <v>6</v>
      </c>
      <c r="B18" s="64" t="s">
        <v>72</v>
      </c>
      <c r="C18" s="17" t="s">
        <v>43</v>
      </c>
      <c r="D18" s="11">
        <v>878</v>
      </c>
      <c r="E18" s="11">
        <v>724</v>
      </c>
      <c r="F18" s="11">
        <v>10</v>
      </c>
      <c r="G18" s="11">
        <v>144</v>
      </c>
      <c r="H18" s="10"/>
      <c r="I18" s="10"/>
      <c r="J18" s="9">
        <v>2</v>
      </c>
      <c r="K18" s="10"/>
      <c r="L18" s="10"/>
    </row>
    <row r="19" spans="1:12" ht="23.25" customHeight="1">
      <c r="A19" s="24">
        <f t="shared" si="0"/>
        <v>7</v>
      </c>
      <c r="B19" s="64" t="s">
        <v>64</v>
      </c>
      <c r="C19" s="17" t="s">
        <v>44</v>
      </c>
      <c r="D19" s="11">
        <v>220</v>
      </c>
      <c r="E19" s="11">
        <v>150</v>
      </c>
      <c r="F19" s="11" t="s">
        <v>111</v>
      </c>
      <c r="G19" s="11">
        <v>70</v>
      </c>
      <c r="H19" s="10"/>
      <c r="I19" s="10"/>
      <c r="J19" s="9">
        <v>2</v>
      </c>
      <c r="K19" s="10"/>
      <c r="L19" s="10"/>
    </row>
    <row r="20" spans="1:12" ht="21" customHeight="1">
      <c r="A20" s="24">
        <f t="shared" si="0"/>
        <v>8</v>
      </c>
      <c r="B20" s="64" t="s">
        <v>65</v>
      </c>
      <c r="C20" s="17" t="s">
        <v>45</v>
      </c>
      <c r="D20" s="11">
        <v>157.05</v>
      </c>
      <c r="E20" s="11">
        <v>93.44</v>
      </c>
      <c r="F20" s="11">
        <v>48.63</v>
      </c>
      <c r="G20" s="11">
        <v>14.98</v>
      </c>
      <c r="H20" s="10"/>
      <c r="I20" s="10"/>
      <c r="J20" s="9">
        <v>2</v>
      </c>
      <c r="K20" s="10"/>
      <c r="L20" s="10"/>
    </row>
    <row r="21" spans="1:12" ht="24" customHeight="1">
      <c r="A21" s="24">
        <f t="shared" si="0"/>
        <v>9</v>
      </c>
      <c r="B21" s="64" t="s">
        <v>73</v>
      </c>
      <c r="C21" s="17" t="s">
        <v>46</v>
      </c>
      <c r="D21" s="11">
        <v>429.45</v>
      </c>
      <c r="E21" s="11">
        <v>199.45</v>
      </c>
      <c r="F21" s="11" t="s">
        <v>111</v>
      </c>
      <c r="G21" s="11">
        <v>230</v>
      </c>
      <c r="H21" s="10"/>
      <c r="I21" s="10"/>
      <c r="J21" s="9">
        <v>2</v>
      </c>
      <c r="K21" s="10"/>
      <c r="L21" s="10"/>
    </row>
    <row r="22" spans="1:12" ht="22.5" customHeight="1">
      <c r="A22" s="24">
        <f t="shared" si="0"/>
        <v>10</v>
      </c>
      <c r="B22" s="64" t="s">
        <v>104</v>
      </c>
      <c r="C22" s="17" t="s">
        <v>47</v>
      </c>
      <c r="D22" s="11">
        <v>910.8</v>
      </c>
      <c r="E22" s="11">
        <v>756.8</v>
      </c>
      <c r="F22" s="11">
        <v>37</v>
      </c>
      <c r="G22" s="11">
        <v>117</v>
      </c>
      <c r="H22" s="10"/>
      <c r="I22" s="10"/>
      <c r="J22" s="9">
        <v>2</v>
      </c>
      <c r="K22" s="10"/>
      <c r="L22" s="10"/>
    </row>
    <row r="23" spans="1:12" ht="24" customHeight="1">
      <c r="A23" s="24">
        <f t="shared" si="0"/>
        <v>11</v>
      </c>
      <c r="B23" s="64" t="s">
        <v>92</v>
      </c>
      <c r="C23" s="17" t="s">
        <v>93</v>
      </c>
      <c r="D23" s="11">
        <v>50</v>
      </c>
      <c r="E23" s="11">
        <v>50</v>
      </c>
      <c r="F23" s="11" t="s">
        <v>111</v>
      </c>
      <c r="G23" s="11" t="s">
        <v>111</v>
      </c>
      <c r="H23" s="10"/>
      <c r="I23" s="10"/>
      <c r="J23" s="9">
        <v>2</v>
      </c>
      <c r="K23" s="10"/>
      <c r="L23" s="10"/>
    </row>
    <row r="24" spans="1:12" ht="22.5" customHeight="1">
      <c r="A24" s="24">
        <f t="shared" si="0"/>
        <v>12</v>
      </c>
      <c r="B24" s="64" t="s">
        <v>94</v>
      </c>
      <c r="C24" s="18" t="s">
        <v>95</v>
      </c>
      <c r="D24" s="11">
        <v>633</v>
      </c>
      <c r="E24" s="11" t="s">
        <v>111</v>
      </c>
      <c r="F24" s="11" t="s">
        <v>111</v>
      </c>
      <c r="G24" s="11">
        <v>633</v>
      </c>
      <c r="H24" s="10"/>
      <c r="I24" s="10"/>
      <c r="J24" s="9">
        <v>2</v>
      </c>
      <c r="K24" s="10"/>
      <c r="L24" s="10"/>
    </row>
    <row r="25" spans="1:12" ht="19.5" customHeight="1">
      <c r="A25" s="24">
        <f t="shared" si="0"/>
        <v>13</v>
      </c>
      <c r="B25" s="64" t="s">
        <v>66</v>
      </c>
      <c r="C25" s="17" t="s">
        <v>48</v>
      </c>
      <c r="D25" s="11">
        <v>69.6</v>
      </c>
      <c r="E25" s="11">
        <v>69.6</v>
      </c>
      <c r="F25" s="11" t="s">
        <v>111</v>
      </c>
      <c r="G25" s="11" t="s">
        <v>111</v>
      </c>
      <c r="H25" s="10"/>
      <c r="I25" s="10"/>
      <c r="J25" s="9">
        <v>2</v>
      </c>
      <c r="K25" s="10"/>
      <c r="L25" s="10"/>
    </row>
    <row r="26" spans="1:12" ht="24" customHeight="1">
      <c r="A26" s="24">
        <f t="shared" si="0"/>
        <v>14</v>
      </c>
      <c r="B26" s="64" t="s">
        <v>67</v>
      </c>
      <c r="C26" s="17" t="s">
        <v>49</v>
      </c>
      <c r="D26" s="11">
        <v>148</v>
      </c>
      <c r="E26" s="11">
        <v>148</v>
      </c>
      <c r="F26" s="11" t="s">
        <v>111</v>
      </c>
      <c r="G26" s="11" t="s">
        <v>111</v>
      </c>
      <c r="H26" s="10"/>
      <c r="I26" s="10"/>
      <c r="J26" s="9">
        <v>2</v>
      </c>
      <c r="K26" s="10"/>
      <c r="L26" s="10"/>
    </row>
    <row r="27" spans="1:12" ht="24" customHeight="1">
      <c r="A27" s="24">
        <f t="shared" si="0"/>
        <v>15</v>
      </c>
      <c r="B27" s="64" t="s">
        <v>96</v>
      </c>
      <c r="C27" s="17" t="s">
        <v>97</v>
      </c>
      <c r="D27" s="11">
        <v>1041.55</v>
      </c>
      <c r="E27" s="11">
        <v>541.55</v>
      </c>
      <c r="F27" s="11" t="s">
        <v>111</v>
      </c>
      <c r="G27" s="11">
        <v>500</v>
      </c>
      <c r="H27" s="10"/>
      <c r="I27" s="10"/>
      <c r="J27" s="9">
        <v>2</v>
      </c>
      <c r="K27" s="10"/>
      <c r="L27" s="10"/>
    </row>
    <row r="28" spans="1:12" ht="24.75" customHeight="1">
      <c r="A28" s="24">
        <f t="shared" si="0"/>
        <v>16</v>
      </c>
      <c r="B28" s="64" t="s">
        <v>98</v>
      </c>
      <c r="C28" s="17" t="s">
        <v>99</v>
      </c>
      <c r="D28" s="11">
        <v>366</v>
      </c>
      <c r="E28" s="11">
        <v>309</v>
      </c>
      <c r="F28" s="11" t="s">
        <v>111</v>
      </c>
      <c r="G28" s="11">
        <v>57</v>
      </c>
      <c r="H28" s="10"/>
      <c r="I28" s="10"/>
      <c r="J28" s="9">
        <v>2</v>
      </c>
      <c r="K28" s="10"/>
      <c r="L28" s="10"/>
    </row>
    <row r="29" spans="1:12" ht="22.5" customHeight="1">
      <c r="A29" s="24">
        <f t="shared" si="0"/>
        <v>17</v>
      </c>
      <c r="B29" s="64" t="s">
        <v>100</v>
      </c>
      <c r="C29" s="17" t="s">
        <v>101</v>
      </c>
      <c r="D29" s="11">
        <v>233.25</v>
      </c>
      <c r="E29" s="11">
        <v>219.25</v>
      </c>
      <c r="F29" s="11" t="s">
        <v>111</v>
      </c>
      <c r="G29" s="11">
        <v>14</v>
      </c>
      <c r="H29" s="10"/>
      <c r="I29" s="10"/>
      <c r="J29" s="9">
        <v>2</v>
      </c>
      <c r="K29" s="10"/>
      <c r="L29" s="10"/>
    </row>
    <row r="30" spans="1:12" ht="24" customHeight="1">
      <c r="A30" s="24">
        <f t="shared" si="0"/>
        <v>18</v>
      </c>
      <c r="B30" s="64" t="s">
        <v>102</v>
      </c>
      <c r="C30" s="17" t="s">
        <v>103</v>
      </c>
      <c r="D30" s="11">
        <v>90</v>
      </c>
      <c r="E30" s="11">
        <v>90</v>
      </c>
      <c r="F30" s="11" t="s">
        <v>111</v>
      </c>
      <c r="G30" s="11" t="s">
        <v>111</v>
      </c>
      <c r="H30" s="10"/>
      <c r="I30" s="10"/>
      <c r="J30" s="9">
        <v>2</v>
      </c>
      <c r="K30" s="10"/>
      <c r="L30" s="10"/>
    </row>
    <row r="31" spans="1:12" ht="42" customHeight="1">
      <c r="A31" s="24">
        <f t="shared" si="0"/>
        <v>19</v>
      </c>
      <c r="B31" s="101" t="s">
        <v>136</v>
      </c>
      <c r="C31" s="101"/>
      <c r="D31" s="57">
        <f>SUM(D12:D30)</f>
        <v>9456.970000000001</v>
      </c>
      <c r="E31" s="57">
        <f>SUM(E12:E30)</f>
        <v>6659.27</v>
      </c>
      <c r="F31" s="57">
        <f>SUM(F12:F30)</f>
        <v>560.6700000000001</v>
      </c>
      <c r="G31" s="57">
        <f>SUM(G12:G30)</f>
        <v>2237.0299999999997</v>
      </c>
      <c r="H31" s="70"/>
      <c r="I31" s="71"/>
      <c r="J31" s="72"/>
      <c r="K31" s="19"/>
      <c r="L31" s="19"/>
    </row>
    <row r="32" spans="1:12" ht="33" customHeight="1">
      <c r="A32" s="102" t="s">
        <v>126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</row>
    <row r="33" spans="1:12" ht="21" customHeight="1">
      <c r="A33" s="24">
        <v>1</v>
      </c>
      <c r="B33" s="15" t="s">
        <v>2</v>
      </c>
      <c r="C33" s="14" t="s">
        <v>25</v>
      </c>
      <c r="D33" s="12">
        <v>1251</v>
      </c>
      <c r="E33" s="12">
        <v>977</v>
      </c>
      <c r="F33" s="12">
        <v>67</v>
      </c>
      <c r="G33" s="12">
        <v>207</v>
      </c>
      <c r="H33" s="13"/>
      <c r="I33" s="13"/>
      <c r="J33" s="9">
        <v>2</v>
      </c>
      <c r="K33" s="13"/>
      <c r="L33" s="13"/>
    </row>
    <row r="34" spans="1:12" ht="19.5" customHeight="1">
      <c r="A34" s="24">
        <f t="shared" si="0"/>
        <v>2</v>
      </c>
      <c r="B34" s="15" t="s">
        <v>74</v>
      </c>
      <c r="C34" s="14" t="s">
        <v>26</v>
      </c>
      <c r="D34" s="12">
        <v>1465</v>
      </c>
      <c r="E34" s="12">
        <v>1465</v>
      </c>
      <c r="F34" s="12">
        <v>760</v>
      </c>
      <c r="G34" s="12">
        <v>475</v>
      </c>
      <c r="H34" s="13"/>
      <c r="I34" s="13"/>
      <c r="J34" s="9">
        <v>2</v>
      </c>
      <c r="K34" s="13"/>
      <c r="L34" s="13"/>
    </row>
    <row r="35" spans="1:12" ht="19.5" customHeight="1">
      <c r="A35" s="24">
        <f t="shared" si="0"/>
        <v>3</v>
      </c>
      <c r="B35" s="15" t="s">
        <v>75</v>
      </c>
      <c r="C35" s="14" t="s">
        <v>27</v>
      </c>
      <c r="D35" s="12">
        <v>675</v>
      </c>
      <c r="E35" s="12">
        <v>276</v>
      </c>
      <c r="F35" s="12">
        <v>257</v>
      </c>
      <c r="G35" s="12">
        <v>142</v>
      </c>
      <c r="H35" s="13"/>
      <c r="I35" s="13"/>
      <c r="J35" s="9">
        <v>2</v>
      </c>
      <c r="K35" s="13"/>
      <c r="L35" s="13"/>
    </row>
    <row r="36" spans="1:12" ht="19.5" customHeight="1">
      <c r="A36" s="24">
        <f t="shared" si="0"/>
        <v>4</v>
      </c>
      <c r="B36" s="15" t="s">
        <v>76</v>
      </c>
      <c r="C36" s="14" t="s">
        <v>28</v>
      </c>
      <c r="D36" s="12">
        <v>740.09</v>
      </c>
      <c r="E36" s="12">
        <v>356.79</v>
      </c>
      <c r="F36" s="12">
        <v>262.5</v>
      </c>
      <c r="G36" s="12">
        <v>120.8</v>
      </c>
      <c r="H36" s="13"/>
      <c r="I36" s="13"/>
      <c r="J36" s="9">
        <v>2</v>
      </c>
      <c r="K36" s="13"/>
      <c r="L36" s="13"/>
    </row>
    <row r="37" spans="1:12" ht="26.25" customHeight="1">
      <c r="A37" s="24">
        <f t="shared" si="0"/>
        <v>5</v>
      </c>
      <c r="B37" s="15" t="s">
        <v>77</v>
      </c>
      <c r="C37" s="14" t="s">
        <v>29</v>
      </c>
      <c r="D37" s="12">
        <v>160</v>
      </c>
      <c r="E37" s="11" t="s">
        <v>111</v>
      </c>
      <c r="F37" s="11" t="s">
        <v>111</v>
      </c>
      <c r="G37" s="12">
        <v>160</v>
      </c>
      <c r="H37" s="13"/>
      <c r="I37" s="13"/>
      <c r="J37" s="9">
        <v>2</v>
      </c>
      <c r="K37" s="13"/>
      <c r="L37" s="13"/>
    </row>
    <row r="38" spans="1:12" ht="27" customHeight="1">
      <c r="A38" s="24">
        <f t="shared" si="0"/>
        <v>6</v>
      </c>
      <c r="B38" s="14" t="s">
        <v>30</v>
      </c>
      <c r="C38" s="14" t="s">
        <v>31</v>
      </c>
      <c r="D38" s="12">
        <v>52</v>
      </c>
      <c r="E38" s="12">
        <v>32.88</v>
      </c>
      <c r="F38" s="12">
        <v>10.62</v>
      </c>
      <c r="G38" s="12">
        <v>8.5</v>
      </c>
      <c r="H38" s="13"/>
      <c r="I38" s="13"/>
      <c r="J38" s="9">
        <v>2</v>
      </c>
      <c r="K38" s="13"/>
      <c r="L38" s="13"/>
    </row>
    <row r="39" spans="1:12" ht="27" customHeight="1">
      <c r="A39" s="24">
        <f t="shared" si="0"/>
        <v>7</v>
      </c>
      <c r="B39" s="15" t="s">
        <v>78</v>
      </c>
      <c r="C39" s="14" t="s">
        <v>32</v>
      </c>
      <c r="D39" s="12">
        <v>482</v>
      </c>
      <c r="E39" s="12">
        <v>198.62</v>
      </c>
      <c r="F39" s="12">
        <v>108.23</v>
      </c>
      <c r="G39" s="12">
        <v>175.15</v>
      </c>
      <c r="H39" s="13"/>
      <c r="I39" s="13"/>
      <c r="J39" s="9">
        <v>2</v>
      </c>
      <c r="K39" s="13"/>
      <c r="L39" s="13"/>
    </row>
    <row r="40" spans="1:12" ht="24.75" customHeight="1">
      <c r="A40" s="24">
        <f t="shared" si="0"/>
        <v>8</v>
      </c>
      <c r="B40" s="15" t="s">
        <v>68</v>
      </c>
      <c r="C40" s="14" t="s">
        <v>33</v>
      </c>
      <c r="D40" s="12">
        <v>133</v>
      </c>
      <c r="E40" s="12">
        <v>97</v>
      </c>
      <c r="F40" s="12">
        <v>36</v>
      </c>
      <c r="G40" s="11" t="s">
        <v>111</v>
      </c>
      <c r="H40" s="13"/>
      <c r="I40" s="13"/>
      <c r="J40" s="9">
        <v>2</v>
      </c>
      <c r="K40" s="13"/>
      <c r="L40" s="13"/>
    </row>
    <row r="41" spans="1:12" ht="19.5" customHeight="1">
      <c r="A41" s="24">
        <f t="shared" si="0"/>
        <v>9</v>
      </c>
      <c r="B41" s="14" t="s">
        <v>34</v>
      </c>
      <c r="C41" s="14" t="s">
        <v>35</v>
      </c>
      <c r="D41" s="12">
        <v>100</v>
      </c>
      <c r="E41" s="12">
        <v>59.75</v>
      </c>
      <c r="F41" s="12">
        <v>40.25</v>
      </c>
      <c r="G41" s="11" t="s">
        <v>111</v>
      </c>
      <c r="H41" s="13"/>
      <c r="I41" s="13"/>
      <c r="J41" s="9">
        <v>2</v>
      </c>
      <c r="K41" s="13"/>
      <c r="L41" s="13"/>
    </row>
    <row r="42" spans="1:12" ht="19.5" customHeight="1">
      <c r="A42" s="24">
        <f t="shared" si="0"/>
        <v>10</v>
      </c>
      <c r="B42" s="15" t="s">
        <v>79</v>
      </c>
      <c r="C42" s="14" t="s">
        <v>36</v>
      </c>
      <c r="D42" s="12">
        <v>730</v>
      </c>
      <c r="E42" s="12">
        <v>700</v>
      </c>
      <c r="F42" s="11" t="s">
        <v>111</v>
      </c>
      <c r="G42" s="12">
        <v>30</v>
      </c>
      <c r="H42" s="13"/>
      <c r="I42" s="13"/>
      <c r="J42" s="9">
        <v>2</v>
      </c>
      <c r="K42" s="13"/>
      <c r="L42" s="13"/>
    </row>
    <row r="43" spans="1:12" ht="23.25" customHeight="1">
      <c r="A43" s="24">
        <f t="shared" si="0"/>
        <v>11</v>
      </c>
      <c r="B43" s="15" t="s">
        <v>69</v>
      </c>
      <c r="C43" s="14" t="s">
        <v>37</v>
      </c>
      <c r="D43" s="12">
        <v>270</v>
      </c>
      <c r="E43" s="12">
        <v>270</v>
      </c>
      <c r="F43" s="11" t="s">
        <v>111</v>
      </c>
      <c r="G43" s="11" t="s">
        <v>111</v>
      </c>
      <c r="H43" s="13"/>
      <c r="I43" s="13"/>
      <c r="J43" s="9">
        <v>2</v>
      </c>
      <c r="K43" s="13"/>
      <c r="L43" s="13"/>
    </row>
    <row r="44" spans="1:12" ht="19.5" customHeight="1">
      <c r="A44" s="24">
        <f t="shared" si="0"/>
        <v>12</v>
      </c>
      <c r="B44" s="14" t="s">
        <v>38</v>
      </c>
      <c r="C44" s="14" t="s">
        <v>39</v>
      </c>
      <c r="D44" s="12">
        <v>323</v>
      </c>
      <c r="E44" s="12">
        <v>323</v>
      </c>
      <c r="F44" s="11" t="s">
        <v>111</v>
      </c>
      <c r="G44" s="11" t="s">
        <v>111</v>
      </c>
      <c r="H44" s="13"/>
      <c r="I44" s="13"/>
      <c r="J44" s="9">
        <v>2</v>
      </c>
      <c r="K44" s="13"/>
      <c r="L44" s="13"/>
    </row>
    <row r="45" spans="1:12" ht="19.5" customHeight="1">
      <c r="A45" s="24">
        <f t="shared" si="0"/>
        <v>13</v>
      </c>
      <c r="B45" s="14" t="s">
        <v>40</v>
      </c>
      <c r="C45" s="14" t="s">
        <v>41</v>
      </c>
      <c r="D45" s="12">
        <v>68</v>
      </c>
      <c r="E45" s="11" t="s">
        <v>111</v>
      </c>
      <c r="F45" s="11" t="s">
        <v>111</v>
      </c>
      <c r="G45" s="12">
        <v>68</v>
      </c>
      <c r="H45" s="13"/>
      <c r="I45" s="13"/>
      <c r="J45" s="9">
        <v>2</v>
      </c>
      <c r="K45" s="13"/>
      <c r="L45" s="13"/>
    </row>
    <row r="46" spans="1:12" ht="36.75" customHeight="1">
      <c r="A46" s="24">
        <f t="shared" si="0"/>
        <v>14</v>
      </c>
      <c r="B46" s="105" t="s">
        <v>137</v>
      </c>
      <c r="C46" s="106"/>
      <c r="D46" s="58">
        <f>SUM(D33:D45)</f>
        <v>6449.09</v>
      </c>
      <c r="E46" s="58">
        <f>SUM(E33:E45)</f>
        <v>4756.04</v>
      </c>
      <c r="F46" s="58">
        <f>SUM(F33:F45)</f>
        <v>1541.6</v>
      </c>
      <c r="G46" s="58">
        <f>SUM(G33:G45)</f>
        <v>1386.45</v>
      </c>
      <c r="H46" s="70"/>
      <c r="I46" s="71"/>
      <c r="J46" s="72"/>
      <c r="K46" s="20"/>
      <c r="L46" s="20"/>
    </row>
    <row r="47" spans="1:12" ht="36" customHeight="1">
      <c r="A47" s="83" t="s">
        <v>127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ht="19.5" customHeight="1">
      <c r="A48" s="24">
        <v>1</v>
      </c>
      <c r="B48" s="15" t="s">
        <v>80</v>
      </c>
      <c r="C48" s="14" t="s">
        <v>4</v>
      </c>
      <c r="D48" s="12">
        <v>1768</v>
      </c>
      <c r="E48" s="12">
        <v>1168.06</v>
      </c>
      <c r="F48" s="12">
        <v>584.09</v>
      </c>
      <c r="G48" s="12">
        <v>16.45</v>
      </c>
      <c r="H48" s="13"/>
      <c r="I48" s="13"/>
      <c r="J48" s="9">
        <v>2</v>
      </c>
      <c r="K48" s="13"/>
      <c r="L48" s="13"/>
    </row>
    <row r="49" spans="1:12" ht="19.5" customHeight="1">
      <c r="A49" s="24">
        <f t="shared" si="0"/>
        <v>2</v>
      </c>
      <c r="B49" s="15" t="s">
        <v>81</v>
      </c>
      <c r="C49" s="14" t="s">
        <v>5</v>
      </c>
      <c r="D49" s="12">
        <v>656</v>
      </c>
      <c r="E49" s="12">
        <v>366</v>
      </c>
      <c r="F49" s="12">
        <v>19</v>
      </c>
      <c r="G49" s="12">
        <v>271</v>
      </c>
      <c r="H49" s="13"/>
      <c r="I49" s="13"/>
      <c r="J49" s="9">
        <v>2</v>
      </c>
      <c r="K49" s="13"/>
      <c r="L49" s="13"/>
    </row>
    <row r="50" spans="1:12" ht="19.5" customHeight="1">
      <c r="A50" s="24">
        <f t="shared" si="0"/>
        <v>3</v>
      </c>
      <c r="B50" s="14" t="s">
        <v>58</v>
      </c>
      <c r="C50" s="14" t="s">
        <v>6</v>
      </c>
      <c r="D50" s="12">
        <v>17</v>
      </c>
      <c r="E50" s="12">
        <v>17</v>
      </c>
      <c r="F50" s="11" t="s">
        <v>111</v>
      </c>
      <c r="G50" s="11" t="s">
        <v>111</v>
      </c>
      <c r="H50" s="13"/>
      <c r="I50" s="13"/>
      <c r="J50" s="9">
        <v>2</v>
      </c>
      <c r="K50" s="13"/>
      <c r="L50" s="13"/>
    </row>
    <row r="51" spans="1:12" ht="19.5" customHeight="1">
      <c r="A51" s="24">
        <f t="shared" si="0"/>
        <v>4</v>
      </c>
      <c r="B51" s="14" t="s">
        <v>58</v>
      </c>
      <c r="C51" s="14" t="s">
        <v>7</v>
      </c>
      <c r="D51" s="12">
        <v>9</v>
      </c>
      <c r="E51" s="12">
        <v>9</v>
      </c>
      <c r="F51" s="11" t="s">
        <v>111</v>
      </c>
      <c r="G51" s="11" t="s">
        <v>111</v>
      </c>
      <c r="H51" s="13"/>
      <c r="I51" s="13"/>
      <c r="J51" s="9">
        <v>2</v>
      </c>
      <c r="K51" s="13"/>
      <c r="L51" s="13"/>
    </row>
    <row r="52" spans="1:12" ht="19.5" customHeight="1">
      <c r="A52" s="24">
        <f t="shared" si="0"/>
        <v>5</v>
      </c>
      <c r="B52" s="14" t="s">
        <v>58</v>
      </c>
      <c r="C52" s="14" t="s">
        <v>8</v>
      </c>
      <c r="D52" s="12">
        <v>27</v>
      </c>
      <c r="E52" s="12">
        <v>27</v>
      </c>
      <c r="F52" s="11" t="s">
        <v>111</v>
      </c>
      <c r="G52" s="11" t="s">
        <v>111</v>
      </c>
      <c r="H52" s="13"/>
      <c r="I52" s="13"/>
      <c r="J52" s="9">
        <v>2</v>
      </c>
      <c r="K52" s="13"/>
      <c r="L52" s="13"/>
    </row>
    <row r="53" spans="1:12" ht="27.75" customHeight="1">
      <c r="A53" s="24">
        <f t="shared" si="0"/>
        <v>6</v>
      </c>
      <c r="B53" s="14" t="s">
        <v>58</v>
      </c>
      <c r="C53" s="14" t="s">
        <v>9</v>
      </c>
      <c r="D53" s="12">
        <v>9</v>
      </c>
      <c r="E53" s="12">
        <v>9</v>
      </c>
      <c r="F53" s="11" t="s">
        <v>111</v>
      </c>
      <c r="G53" s="11" t="s">
        <v>111</v>
      </c>
      <c r="H53" s="13"/>
      <c r="I53" s="13"/>
      <c r="J53" s="9">
        <v>2</v>
      </c>
      <c r="K53" s="13"/>
      <c r="L53" s="13"/>
    </row>
    <row r="54" spans="1:12" ht="22.5" customHeight="1">
      <c r="A54" s="24">
        <f t="shared" si="0"/>
        <v>7</v>
      </c>
      <c r="B54" s="14" t="s">
        <v>10</v>
      </c>
      <c r="C54" s="14" t="s">
        <v>11</v>
      </c>
      <c r="D54" s="12">
        <v>32</v>
      </c>
      <c r="E54" s="12">
        <v>20</v>
      </c>
      <c r="F54" s="12">
        <v>12</v>
      </c>
      <c r="G54" s="11" t="s">
        <v>111</v>
      </c>
      <c r="H54" s="13"/>
      <c r="I54" s="13"/>
      <c r="J54" s="9">
        <v>2</v>
      </c>
      <c r="K54" s="13"/>
      <c r="L54" s="13"/>
    </row>
    <row r="55" spans="1:12" ht="19.5" customHeight="1">
      <c r="A55" s="24">
        <f t="shared" si="0"/>
        <v>8</v>
      </c>
      <c r="B55" s="14" t="s">
        <v>10</v>
      </c>
      <c r="C55" s="14" t="s">
        <v>12</v>
      </c>
      <c r="D55" s="12">
        <v>5</v>
      </c>
      <c r="E55" s="12">
        <v>5</v>
      </c>
      <c r="F55" s="12"/>
      <c r="G55" s="11" t="s">
        <v>111</v>
      </c>
      <c r="H55" s="13"/>
      <c r="I55" s="13"/>
      <c r="J55" s="9">
        <v>2</v>
      </c>
      <c r="K55" s="13"/>
      <c r="L55" s="13"/>
    </row>
    <row r="56" spans="1:12" ht="23.25" customHeight="1">
      <c r="A56" s="24">
        <f t="shared" si="0"/>
        <v>9</v>
      </c>
      <c r="B56" s="14" t="s">
        <v>53</v>
      </c>
      <c r="C56" s="14" t="s">
        <v>54</v>
      </c>
      <c r="D56" s="12">
        <v>31.1</v>
      </c>
      <c r="E56" s="12">
        <v>18.6</v>
      </c>
      <c r="F56" s="12">
        <v>12.5</v>
      </c>
      <c r="G56" s="11" t="s">
        <v>111</v>
      </c>
      <c r="H56" s="13"/>
      <c r="I56" s="13"/>
      <c r="J56" s="9">
        <v>2</v>
      </c>
      <c r="K56" s="13"/>
      <c r="L56" s="13"/>
    </row>
    <row r="57" spans="1:12" ht="23.25" customHeight="1">
      <c r="A57" s="24">
        <f t="shared" si="0"/>
        <v>10</v>
      </c>
      <c r="B57" s="15" t="s">
        <v>70</v>
      </c>
      <c r="C57" s="15" t="s">
        <v>59</v>
      </c>
      <c r="D57" s="12">
        <v>87</v>
      </c>
      <c r="E57" s="11" t="s">
        <v>111</v>
      </c>
      <c r="F57" s="11" t="s">
        <v>111</v>
      </c>
      <c r="G57" s="12">
        <v>87</v>
      </c>
      <c r="H57" s="13"/>
      <c r="I57" s="13"/>
      <c r="J57" s="9">
        <v>2</v>
      </c>
      <c r="K57" s="13"/>
      <c r="L57" s="13"/>
    </row>
    <row r="58" spans="1:12" ht="19.5" customHeight="1">
      <c r="A58" s="24">
        <f t="shared" si="0"/>
        <v>11</v>
      </c>
      <c r="B58" s="15" t="s">
        <v>82</v>
      </c>
      <c r="C58" s="14" t="s">
        <v>13</v>
      </c>
      <c r="D58" s="12">
        <v>757</v>
      </c>
      <c r="E58" s="12">
        <v>657</v>
      </c>
      <c r="F58" s="12">
        <v>100</v>
      </c>
      <c r="G58" s="11" t="s">
        <v>111</v>
      </c>
      <c r="H58" s="13"/>
      <c r="I58" s="13"/>
      <c r="J58" s="9">
        <v>2</v>
      </c>
      <c r="K58" s="13"/>
      <c r="L58" s="13"/>
    </row>
    <row r="59" spans="1:12" s="5" customFormat="1" ht="19.5" customHeight="1">
      <c r="A59" s="24">
        <f t="shared" si="0"/>
        <v>12</v>
      </c>
      <c r="B59" s="15" t="s">
        <v>82</v>
      </c>
      <c r="C59" s="14" t="s">
        <v>14</v>
      </c>
      <c r="D59" s="12">
        <v>214</v>
      </c>
      <c r="E59" s="12">
        <v>99</v>
      </c>
      <c r="F59" s="12">
        <v>115</v>
      </c>
      <c r="G59" s="11" t="s">
        <v>111</v>
      </c>
      <c r="H59" s="13"/>
      <c r="I59" s="13"/>
      <c r="J59" s="9">
        <v>2</v>
      </c>
      <c r="K59" s="13"/>
      <c r="L59" s="13"/>
    </row>
    <row r="60" spans="1:12" ht="24" customHeight="1">
      <c r="A60" s="24">
        <f t="shared" si="0"/>
        <v>13</v>
      </c>
      <c r="B60" s="15" t="s">
        <v>82</v>
      </c>
      <c r="C60" s="14" t="s">
        <v>55</v>
      </c>
      <c r="D60" s="12">
        <v>217</v>
      </c>
      <c r="E60" s="12">
        <v>160</v>
      </c>
      <c r="F60" s="12">
        <v>57</v>
      </c>
      <c r="G60" s="11" t="s">
        <v>111</v>
      </c>
      <c r="H60" s="13"/>
      <c r="I60" s="13"/>
      <c r="J60" s="9">
        <v>2</v>
      </c>
      <c r="K60" s="13"/>
      <c r="L60" s="13"/>
    </row>
    <row r="61" spans="1:12" ht="24" customHeight="1">
      <c r="A61" s="24">
        <f t="shared" si="0"/>
        <v>14</v>
      </c>
      <c r="B61" s="15" t="s">
        <v>82</v>
      </c>
      <c r="C61" s="14" t="s">
        <v>57</v>
      </c>
      <c r="D61" s="12">
        <v>35</v>
      </c>
      <c r="E61" s="12">
        <v>32</v>
      </c>
      <c r="F61" s="12">
        <v>3</v>
      </c>
      <c r="G61" s="11" t="s">
        <v>111</v>
      </c>
      <c r="H61" s="13"/>
      <c r="I61" s="13"/>
      <c r="J61" s="9">
        <v>2</v>
      </c>
      <c r="K61" s="13"/>
      <c r="L61" s="13"/>
    </row>
    <row r="62" spans="1:12" ht="19.5" customHeight="1">
      <c r="A62" s="24">
        <f t="shared" si="0"/>
        <v>15</v>
      </c>
      <c r="B62" s="15" t="s">
        <v>60</v>
      </c>
      <c r="C62" s="14" t="s">
        <v>56</v>
      </c>
      <c r="D62" s="12">
        <v>98</v>
      </c>
      <c r="E62" s="12">
        <v>83</v>
      </c>
      <c r="F62" s="12">
        <v>15</v>
      </c>
      <c r="G62" s="11" t="s">
        <v>111</v>
      </c>
      <c r="H62" s="13"/>
      <c r="I62" s="13"/>
      <c r="J62" s="9">
        <v>2</v>
      </c>
      <c r="K62" s="13"/>
      <c r="L62" s="13"/>
    </row>
    <row r="63" spans="1:12" ht="19.5" customHeight="1">
      <c r="A63" s="24">
        <f t="shared" si="0"/>
        <v>16</v>
      </c>
      <c r="B63" s="15" t="s">
        <v>83</v>
      </c>
      <c r="C63" s="14" t="s">
        <v>15</v>
      </c>
      <c r="D63" s="12">
        <v>110.48</v>
      </c>
      <c r="E63" s="12">
        <v>60.76</v>
      </c>
      <c r="F63" s="12">
        <v>49.72</v>
      </c>
      <c r="G63" s="11" t="s">
        <v>111</v>
      </c>
      <c r="H63" s="13"/>
      <c r="I63" s="13"/>
      <c r="J63" s="9">
        <v>2</v>
      </c>
      <c r="K63" s="13"/>
      <c r="L63" s="13"/>
    </row>
    <row r="64" spans="1:12" ht="19.5" customHeight="1">
      <c r="A64" s="24">
        <f t="shared" si="0"/>
        <v>17</v>
      </c>
      <c r="B64" s="15" t="s">
        <v>83</v>
      </c>
      <c r="C64" s="14" t="s">
        <v>16</v>
      </c>
      <c r="D64" s="12">
        <v>60.41</v>
      </c>
      <c r="E64" s="12">
        <v>43.6</v>
      </c>
      <c r="F64" s="12">
        <v>16.81</v>
      </c>
      <c r="G64" s="11" t="s">
        <v>111</v>
      </c>
      <c r="H64" s="13"/>
      <c r="I64" s="13"/>
      <c r="J64" s="9">
        <v>2</v>
      </c>
      <c r="K64" s="13"/>
      <c r="L64" s="13"/>
    </row>
    <row r="65" spans="1:12" ht="34.5" customHeight="1">
      <c r="A65" s="24">
        <f t="shared" si="0"/>
        <v>18</v>
      </c>
      <c r="B65" s="86" t="s">
        <v>138</v>
      </c>
      <c r="C65" s="87"/>
      <c r="D65" s="59">
        <f>SUM(D47:D64)</f>
        <v>4132.99</v>
      </c>
      <c r="E65" s="59">
        <f>SUM(E47:E64)</f>
        <v>2775.02</v>
      </c>
      <c r="F65" s="59">
        <f>SUM(F47:F64)</f>
        <v>984.12</v>
      </c>
      <c r="G65" s="59">
        <f>SUM(G47:G64)</f>
        <v>374.45</v>
      </c>
      <c r="H65" s="67"/>
      <c r="I65" s="68"/>
      <c r="J65" s="69"/>
      <c r="K65" s="21"/>
      <c r="L65" s="21"/>
    </row>
    <row r="66" spans="1:12" ht="30.75" customHeight="1">
      <c r="A66" s="88" t="s">
        <v>128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0"/>
    </row>
    <row r="67" spans="1:12" ht="27" customHeight="1">
      <c r="A67" s="24">
        <v>1</v>
      </c>
      <c r="B67" s="15" t="s">
        <v>3</v>
      </c>
      <c r="C67" s="14" t="s">
        <v>61</v>
      </c>
      <c r="D67" s="12">
        <v>508</v>
      </c>
      <c r="E67" s="12">
        <v>360</v>
      </c>
      <c r="F67" s="12">
        <v>148</v>
      </c>
      <c r="G67" s="11" t="s">
        <v>111</v>
      </c>
      <c r="H67" s="13"/>
      <c r="I67" s="13"/>
      <c r="J67" s="9">
        <v>2</v>
      </c>
      <c r="K67" s="13"/>
      <c r="L67" s="13"/>
    </row>
    <row r="68" spans="1:12" ht="24.75" customHeight="1">
      <c r="A68" s="24">
        <f t="shared" si="0"/>
        <v>2</v>
      </c>
      <c r="B68" s="15" t="s">
        <v>18</v>
      </c>
      <c r="C68" s="14" t="s">
        <v>19</v>
      </c>
      <c r="D68" s="12">
        <v>90</v>
      </c>
      <c r="E68" s="12">
        <v>70</v>
      </c>
      <c r="F68" s="12">
        <v>20</v>
      </c>
      <c r="G68" s="11" t="s">
        <v>111</v>
      </c>
      <c r="H68" s="13"/>
      <c r="I68" s="13"/>
      <c r="J68" s="9">
        <v>2</v>
      </c>
      <c r="K68" s="13"/>
      <c r="L68" s="13"/>
    </row>
    <row r="69" spans="1:12" ht="19.5" customHeight="1">
      <c r="A69" s="24">
        <f t="shared" si="0"/>
        <v>3</v>
      </c>
      <c r="B69" s="15" t="s">
        <v>84</v>
      </c>
      <c r="C69" s="14" t="s">
        <v>17</v>
      </c>
      <c r="D69" s="12">
        <v>410</v>
      </c>
      <c r="E69" s="11" t="s">
        <v>111</v>
      </c>
      <c r="F69" s="11" t="s">
        <v>111</v>
      </c>
      <c r="G69" s="11" t="s">
        <v>111</v>
      </c>
      <c r="H69" s="13"/>
      <c r="I69" s="13"/>
      <c r="J69" s="9">
        <v>2</v>
      </c>
      <c r="K69" s="13"/>
      <c r="L69" s="13"/>
    </row>
    <row r="70" spans="1:12" ht="25.5" customHeight="1">
      <c r="A70" s="24">
        <f t="shared" si="0"/>
        <v>4</v>
      </c>
      <c r="B70" s="15" t="s">
        <v>63</v>
      </c>
      <c r="C70" s="14" t="s">
        <v>20</v>
      </c>
      <c r="D70" s="12">
        <v>180</v>
      </c>
      <c r="E70" s="12">
        <v>125</v>
      </c>
      <c r="F70" s="12">
        <v>55</v>
      </c>
      <c r="G70" s="11" t="s">
        <v>111</v>
      </c>
      <c r="H70" s="13"/>
      <c r="I70" s="13"/>
      <c r="J70" s="9">
        <v>2</v>
      </c>
      <c r="K70" s="13"/>
      <c r="L70" s="13"/>
    </row>
    <row r="71" spans="1:12" ht="24" customHeight="1">
      <c r="A71" s="24">
        <f t="shared" si="0"/>
        <v>5</v>
      </c>
      <c r="B71" s="15" t="s">
        <v>85</v>
      </c>
      <c r="C71" s="14" t="s">
        <v>21</v>
      </c>
      <c r="D71" s="12">
        <v>100</v>
      </c>
      <c r="E71" s="12">
        <v>70</v>
      </c>
      <c r="F71" s="12">
        <v>30</v>
      </c>
      <c r="G71" s="11" t="s">
        <v>111</v>
      </c>
      <c r="H71" s="13"/>
      <c r="I71" s="13"/>
      <c r="J71" s="9">
        <v>2</v>
      </c>
      <c r="K71" s="13"/>
      <c r="L71" s="13"/>
    </row>
    <row r="72" spans="1:12" ht="23.25" customHeight="1">
      <c r="A72" s="24">
        <f t="shared" si="0"/>
        <v>6</v>
      </c>
      <c r="B72" s="15" t="s">
        <v>86</v>
      </c>
      <c r="C72" s="14" t="s">
        <v>22</v>
      </c>
      <c r="D72" s="12">
        <v>1163</v>
      </c>
      <c r="E72" s="12">
        <v>890</v>
      </c>
      <c r="F72" s="12">
        <v>273</v>
      </c>
      <c r="G72" s="11" t="s">
        <v>111</v>
      </c>
      <c r="H72" s="13"/>
      <c r="I72" s="13"/>
      <c r="J72" s="9">
        <v>2</v>
      </c>
      <c r="K72" s="13"/>
      <c r="L72" s="13"/>
    </row>
    <row r="73" spans="1:12" ht="24.75" customHeight="1">
      <c r="A73" s="24">
        <f t="shared" si="0"/>
        <v>7</v>
      </c>
      <c r="B73" s="15" t="s">
        <v>87</v>
      </c>
      <c r="C73" s="15" t="s">
        <v>62</v>
      </c>
      <c r="D73" s="12">
        <v>122</v>
      </c>
      <c r="E73" s="12">
        <v>82</v>
      </c>
      <c r="F73" s="12">
        <v>40</v>
      </c>
      <c r="G73" s="11" t="s">
        <v>111</v>
      </c>
      <c r="H73" s="13"/>
      <c r="I73" s="13"/>
      <c r="J73" s="9">
        <v>2</v>
      </c>
      <c r="K73" s="13"/>
      <c r="L73" s="13"/>
    </row>
    <row r="74" spans="1:20" ht="19.5" customHeight="1">
      <c r="A74" s="24">
        <f t="shared" si="0"/>
        <v>8</v>
      </c>
      <c r="B74" s="15" t="s">
        <v>23</v>
      </c>
      <c r="C74" s="14" t="s">
        <v>24</v>
      </c>
      <c r="D74" s="12">
        <v>209</v>
      </c>
      <c r="E74" s="12">
        <v>112</v>
      </c>
      <c r="F74" s="12">
        <v>97</v>
      </c>
      <c r="G74" s="11" t="s">
        <v>111</v>
      </c>
      <c r="H74" s="13"/>
      <c r="I74" s="13"/>
      <c r="J74" s="9">
        <v>2</v>
      </c>
      <c r="K74" s="13"/>
      <c r="L74" s="13"/>
      <c r="T74" s="25"/>
    </row>
    <row r="75" spans="1:12" ht="33.75" customHeight="1">
      <c r="A75" s="24">
        <f t="shared" si="0"/>
        <v>9</v>
      </c>
      <c r="B75" s="91" t="s">
        <v>139</v>
      </c>
      <c r="C75" s="92"/>
      <c r="D75" s="61">
        <f>SUM(D66:D74)</f>
        <v>2782</v>
      </c>
      <c r="E75" s="61">
        <f>SUM(E66:E74)</f>
        <v>1709</v>
      </c>
      <c r="F75" s="61">
        <f>SUM(F66:F74)</f>
        <v>663</v>
      </c>
      <c r="G75" s="61">
        <f>SUM(G66:G74)</f>
        <v>0</v>
      </c>
      <c r="H75" s="22"/>
      <c r="I75" s="22"/>
      <c r="J75" s="22"/>
      <c r="K75" s="22"/>
      <c r="L75" s="22"/>
    </row>
    <row r="76" spans="1:20" s="5" customFormat="1" ht="56.25" customHeight="1">
      <c r="A76" s="24">
        <f t="shared" si="0"/>
        <v>10</v>
      </c>
      <c r="B76" s="93" t="s">
        <v>140</v>
      </c>
      <c r="C76" s="94"/>
      <c r="D76" s="60">
        <f>D31+D46+D65+D75</f>
        <v>22821.050000000003</v>
      </c>
      <c r="E76" s="60">
        <f>E31+E46+E65+E75</f>
        <v>15899.330000000002</v>
      </c>
      <c r="F76" s="60">
        <f>F31+F46+F65+F75</f>
        <v>3749.39</v>
      </c>
      <c r="G76" s="60">
        <f>G31+G46+G65+G75</f>
        <v>3997.9299999999994</v>
      </c>
      <c r="H76" s="73"/>
      <c r="I76" s="74"/>
      <c r="J76" s="75"/>
      <c r="K76" s="23"/>
      <c r="L76" s="23"/>
      <c r="T76" s="16"/>
    </row>
    <row r="77" spans="1:12" ht="19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40.5" customHeight="1">
      <c r="A78" s="79" t="s">
        <v>131</v>
      </c>
      <c r="B78" s="80"/>
      <c r="C78" s="80"/>
      <c r="D78" s="80"/>
      <c r="E78" s="80"/>
      <c r="F78" s="80"/>
      <c r="G78" s="80"/>
      <c r="H78" s="80"/>
      <c r="I78" s="80"/>
      <c r="J78" s="80"/>
      <c r="K78" s="82"/>
      <c r="L78" s="78"/>
    </row>
    <row r="79" spans="1:12" ht="30.75" customHeight="1">
      <c r="A79" s="76" t="s">
        <v>141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  <c r="L79" s="78"/>
    </row>
    <row r="80" spans="1:12" ht="43.5" customHeight="1">
      <c r="A80" s="79" t="s">
        <v>132</v>
      </c>
      <c r="B80" s="80"/>
      <c r="C80" s="80"/>
      <c r="D80" s="80"/>
      <c r="E80" s="80"/>
      <c r="F80" s="80"/>
      <c r="G80" s="80"/>
      <c r="H80" s="80"/>
      <c r="I80" s="80"/>
      <c r="J80" s="80"/>
      <c r="K80" s="77"/>
      <c r="L80" s="78"/>
    </row>
    <row r="81" ht="19.5" customHeight="1">
      <c r="C81" s="3"/>
    </row>
    <row r="82" ht="19.5" customHeight="1">
      <c r="C82" s="3"/>
    </row>
    <row r="83" ht="19.5" customHeight="1">
      <c r="C83" s="3"/>
    </row>
    <row r="84" ht="19.5" customHeight="1">
      <c r="C84" s="3"/>
    </row>
    <row r="85" ht="19.5" customHeight="1">
      <c r="C85" s="3"/>
    </row>
    <row r="86" ht="19.5" customHeight="1">
      <c r="C86" s="3"/>
    </row>
    <row r="87" ht="19.5" customHeight="1">
      <c r="C87" s="3"/>
    </row>
    <row r="88" ht="19.5" customHeight="1">
      <c r="C88" s="3"/>
    </row>
    <row r="89" ht="19.5" customHeight="1">
      <c r="C89" s="3"/>
    </row>
    <row r="90" ht="19.5" customHeight="1">
      <c r="C90" s="3"/>
    </row>
    <row r="91" ht="19.5" customHeight="1">
      <c r="C91" s="3"/>
    </row>
    <row r="92" ht="19.5" customHeight="1">
      <c r="C92" s="3"/>
    </row>
    <row r="93" ht="19.5" customHeight="1">
      <c r="C93" s="3"/>
    </row>
    <row r="94" ht="19.5" customHeight="1">
      <c r="C94" s="3"/>
    </row>
    <row r="95" ht="19.5" customHeight="1">
      <c r="C95" s="3"/>
    </row>
    <row r="96" ht="19.5" customHeight="1">
      <c r="C96" s="3"/>
    </row>
    <row r="97" ht="19.5" customHeight="1">
      <c r="C97" s="3"/>
    </row>
    <row r="98" ht="19.5" customHeight="1">
      <c r="C98" s="3"/>
    </row>
    <row r="99" ht="19.5" customHeight="1">
      <c r="C99" s="3"/>
    </row>
    <row r="100" ht="19.5" customHeight="1">
      <c r="C100" s="3"/>
    </row>
    <row r="101" ht="19.5" customHeight="1">
      <c r="C101" s="3"/>
    </row>
    <row r="102" ht="19.5" customHeight="1">
      <c r="C102" s="3"/>
    </row>
    <row r="103" ht="19.5" customHeight="1">
      <c r="C103" s="3"/>
    </row>
    <row r="104" ht="19.5" customHeight="1">
      <c r="C104" s="3"/>
    </row>
    <row r="105" ht="19.5" customHeight="1">
      <c r="C105" s="3"/>
    </row>
    <row r="106" ht="19.5" customHeight="1">
      <c r="C106" s="3"/>
    </row>
    <row r="107" ht="19.5" customHeight="1">
      <c r="C107" s="3"/>
    </row>
    <row r="108" ht="19.5" customHeight="1">
      <c r="C108" s="3"/>
    </row>
    <row r="109" ht="19.5" customHeight="1">
      <c r="C109" s="3"/>
    </row>
    <row r="110" ht="19.5" customHeight="1">
      <c r="C110" s="3"/>
    </row>
    <row r="111" ht="19.5" customHeight="1">
      <c r="C111" s="3"/>
    </row>
    <row r="112" ht="19.5" customHeight="1">
      <c r="C112" s="3"/>
    </row>
    <row r="113" ht="19.5" customHeight="1">
      <c r="C113" s="3"/>
    </row>
    <row r="114" ht="19.5" customHeight="1">
      <c r="C114" s="3"/>
    </row>
    <row r="115" ht="19.5" customHeight="1">
      <c r="C115" s="3"/>
    </row>
    <row r="116" ht="19.5" customHeight="1">
      <c r="C116" s="3"/>
    </row>
    <row r="117" ht="19.5" customHeight="1">
      <c r="C117" s="3"/>
    </row>
    <row r="118" ht="19.5" customHeight="1">
      <c r="C118" s="3"/>
    </row>
    <row r="119" ht="19.5" customHeight="1">
      <c r="C119" s="3"/>
    </row>
    <row r="120" ht="19.5" customHeight="1">
      <c r="C120" s="3"/>
    </row>
    <row r="121" ht="19.5" customHeight="1">
      <c r="C121" s="3"/>
    </row>
    <row r="122" ht="19.5" customHeight="1">
      <c r="C122" s="3"/>
    </row>
    <row r="123" ht="19.5" customHeight="1">
      <c r="C123" s="3"/>
    </row>
    <row r="124" ht="19.5" customHeight="1">
      <c r="C124" s="3"/>
    </row>
    <row r="125" ht="19.5" customHeight="1">
      <c r="C125" s="3"/>
    </row>
    <row r="126" ht="19.5" customHeight="1">
      <c r="C126" s="3"/>
    </row>
    <row r="127" ht="19.5" customHeight="1">
      <c r="C127" s="3"/>
    </row>
    <row r="128" ht="19.5" customHeight="1">
      <c r="C128" s="3"/>
    </row>
    <row r="129" ht="19.5" customHeight="1">
      <c r="C129" s="3"/>
    </row>
    <row r="130" ht="19.5" customHeight="1">
      <c r="C130" s="3"/>
    </row>
    <row r="131" ht="19.5" customHeight="1">
      <c r="C131" s="3"/>
    </row>
    <row r="132" ht="19.5" customHeight="1">
      <c r="C132" s="3"/>
    </row>
    <row r="133" ht="19.5" customHeight="1">
      <c r="C133" s="3"/>
    </row>
    <row r="134" ht="19.5" customHeight="1">
      <c r="C134" s="3"/>
    </row>
    <row r="135" ht="19.5" customHeight="1">
      <c r="C135" s="3"/>
    </row>
    <row r="136" ht="19.5" customHeight="1">
      <c r="C136" s="3"/>
    </row>
    <row r="137" ht="19.5" customHeight="1">
      <c r="C137" s="3"/>
    </row>
    <row r="138" ht="19.5" customHeight="1">
      <c r="C138" s="3"/>
    </row>
    <row r="139" ht="19.5" customHeight="1">
      <c r="C139" s="3"/>
    </row>
    <row r="140" ht="19.5" customHeight="1">
      <c r="C140" s="3"/>
    </row>
    <row r="141" ht="19.5" customHeight="1">
      <c r="C141" s="3"/>
    </row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sheetProtection/>
  <mergeCells count="38">
    <mergeCell ref="K3:K4"/>
    <mergeCell ref="L3:L4"/>
    <mergeCell ref="I3:I4"/>
    <mergeCell ref="J3:J4"/>
    <mergeCell ref="H9:J9"/>
    <mergeCell ref="A1:L1"/>
    <mergeCell ref="A2:L2"/>
    <mergeCell ref="A3:A4"/>
    <mergeCell ref="B3:C4"/>
    <mergeCell ref="D3:D4"/>
    <mergeCell ref="E3:G3"/>
    <mergeCell ref="H3:H4"/>
    <mergeCell ref="A11:L11"/>
    <mergeCell ref="A12:L12"/>
    <mergeCell ref="B31:C31"/>
    <mergeCell ref="A32:L32"/>
    <mergeCell ref="B46:C46"/>
    <mergeCell ref="B5:C5"/>
    <mergeCell ref="A6:L6"/>
    <mergeCell ref="B7:C7"/>
    <mergeCell ref="B8:C8"/>
    <mergeCell ref="B9:C9"/>
    <mergeCell ref="A80:J80"/>
    <mergeCell ref="K80:L80"/>
    <mergeCell ref="A77:L77"/>
    <mergeCell ref="A78:J78"/>
    <mergeCell ref="K78:L78"/>
    <mergeCell ref="A47:L47"/>
    <mergeCell ref="B65:C65"/>
    <mergeCell ref="A66:L66"/>
    <mergeCell ref="B75:C75"/>
    <mergeCell ref="B76:C76"/>
    <mergeCell ref="H65:J65"/>
    <mergeCell ref="H46:J46"/>
    <mergeCell ref="H31:J31"/>
    <mergeCell ref="H76:J76"/>
    <mergeCell ref="A79:J79"/>
    <mergeCell ref="K79:L79"/>
  </mergeCells>
  <printOptions horizontalCentered="1"/>
  <pageMargins left="0" right="0" top="0.3937007874015748" bottom="0" header="0" footer="0"/>
  <pageSetup horizontalDpi="600" verticalDpi="600" orientation="landscape" paperSize="9" scale="60" r:id="rId1"/>
  <headerFooter alignWithMargins="0">
    <oddHeader>&amp;L&amp;8MINISTARSTVO FINANCIJA
CARINSKA UPRAVA&amp;R&amp;8U Zagrebu, &amp;D</oddHeader>
    <oddFooter xml:space="preserve">&amp;Rstr. &amp;P </oddFooter>
  </headerFooter>
  <rowBreaks count="2" manualBreakCount="2">
    <brk id="31" max="11" man="1"/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8.28125" style="1" customWidth="1"/>
    <col min="4" max="4" width="9.140625" style="2" customWidth="1"/>
    <col min="5" max="5" width="10.28125" style="4" customWidth="1"/>
    <col min="6" max="6" width="10.00390625" style="4" customWidth="1"/>
    <col min="7" max="7" width="10.28125" style="4" customWidth="1"/>
    <col min="8" max="8" width="12.57421875" style="4" customWidth="1"/>
    <col min="9" max="9" width="10.7109375" style="1" customWidth="1"/>
    <col min="10" max="10" width="19.00390625" style="1" customWidth="1"/>
    <col min="11" max="16384" width="9.140625" style="1" customWidth="1"/>
  </cols>
  <sheetData>
    <row r="1" spans="1:10" s="7" customFormat="1" ht="17.25" customHeight="1">
      <c r="A1" s="135" t="s">
        <v>115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9.5" customHeight="1">
      <c r="A2" s="121" t="s">
        <v>142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6" customFormat="1" ht="25.5" customHeight="1">
      <c r="A3" s="122" t="s">
        <v>110</v>
      </c>
      <c r="B3" s="123" t="s">
        <v>106</v>
      </c>
      <c r="C3" s="124"/>
      <c r="D3" s="127" t="s">
        <v>114</v>
      </c>
      <c r="E3" s="127" t="s">
        <v>152</v>
      </c>
      <c r="F3" s="127"/>
      <c r="G3" s="127"/>
      <c r="H3" s="115" t="s">
        <v>153</v>
      </c>
      <c r="I3" s="115" t="s">
        <v>154</v>
      </c>
      <c r="J3" s="115" t="s">
        <v>118</v>
      </c>
    </row>
    <row r="4" spans="1:10" s="6" customFormat="1" ht="43.5" customHeight="1">
      <c r="A4" s="122"/>
      <c r="B4" s="125"/>
      <c r="C4" s="126"/>
      <c r="D4" s="127"/>
      <c r="E4" s="39" t="s">
        <v>107</v>
      </c>
      <c r="F4" s="39" t="s">
        <v>108</v>
      </c>
      <c r="G4" s="39" t="s">
        <v>109</v>
      </c>
      <c r="H4" s="116"/>
      <c r="I4" s="116"/>
      <c r="J4" s="116"/>
    </row>
    <row r="5" spans="1:10" s="6" customFormat="1" ht="17.25" customHeight="1">
      <c r="A5" s="8">
        <v>1</v>
      </c>
      <c r="B5" s="107">
        <v>2</v>
      </c>
      <c r="C5" s="107"/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 t="s">
        <v>116</v>
      </c>
    </row>
    <row r="6" spans="1:10" s="6" customFormat="1" ht="26.25" customHeight="1">
      <c r="A6" s="131" t="s">
        <v>143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s="6" customFormat="1" ht="27.75" customHeight="1">
      <c r="A7" s="24">
        <v>1</v>
      </c>
      <c r="B7" s="133" t="s">
        <v>112</v>
      </c>
      <c r="C7" s="134"/>
      <c r="D7" s="33">
        <v>385.36</v>
      </c>
      <c r="E7" s="34" t="s">
        <v>111</v>
      </c>
      <c r="F7" s="33">
        <v>63.64</v>
      </c>
      <c r="G7" s="33">
        <v>321.72</v>
      </c>
      <c r="H7" s="52">
        <v>109</v>
      </c>
      <c r="I7" s="35"/>
      <c r="J7" s="35"/>
    </row>
    <row r="8" spans="1:10" s="6" customFormat="1" ht="25.5" customHeight="1">
      <c r="A8" s="24">
        <f>A7+1</f>
        <v>2</v>
      </c>
      <c r="B8" s="133" t="s">
        <v>0</v>
      </c>
      <c r="C8" s="133"/>
      <c r="D8" s="36">
        <v>883.1</v>
      </c>
      <c r="E8" s="33">
        <v>450</v>
      </c>
      <c r="F8" s="33">
        <v>433.1</v>
      </c>
      <c r="G8" s="34" t="s">
        <v>111</v>
      </c>
      <c r="H8" s="53">
        <v>125</v>
      </c>
      <c r="I8" s="35"/>
      <c r="J8" s="35"/>
    </row>
    <row r="9" spans="1:10" s="6" customFormat="1" ht="33" customHeight="1">
      <c r="A9" s="24">
        <f>A8+1</f>
        <v>3</v>
      </c>
      <c r="B9" s="137" t="s">
        <v>144</v>
      </c>
      <c r="C9" s="138"/>
      <c r="D9" s="37">
        <f>D7+D8</f>
        <v>1268.46</v>
      </c>
      <c r="E9" s="37">
        <f>E8</f>
        <v>450</v>
      </c>
      <c r="F9" s="37">
        <f>F7+F8</f>
        <v>496.74</v>
      </c>
      <c r="G9" s="37">
        <f>G7</f>
        <v>321.72</v>
      </c>
      <c r="H9" s="63">
        <f>H7+H8</f>
        <v>234</v>
      </c>
      <c r="I9" s="62"/>
      <c r="J9" s="38"/>
    </row>
    <row r="10" spans="1:10" s="6" customFormat="1" ht="9" customHeight="1">
      <c r="A10" s="27"/>
      <c r="B10" s="28"/>
      <c r="C10" s="28"/>
      <c r="D10" s="29"/>
      <c r="E10" s="29"/>
      <c r="F10" s="29"/>
      <c r="G10" s="29"/>
      <c r="H10" s="29"/>
      <c r="I10" s="29"/>
      <c r="J10" s="29"/>
    </row>
    <row r="11" spans="1:10" s="6" customFormat="1" ht="22.5" customHeight="1">
      <c r="A11" s="95" t="s">
        <v>145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22.5" customHeight="1">
      <c r="A12" s="98" t="s">
        <v>146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9.5" customHeight="1">
      <c r="A13" s="24">
        <v>1</v>
      </c>
      <c r="B13" s="64" t="s">
        <v>1</v>
      </c>
      <c r="C13" s="17" t="s">
        <v>51</v>
      </c>
      <c r="D13" s="11">
        <v>2403</v>
      </c>
      <c r="E13" s="11">
        <v>1495.91</v>
      </c>
      <c r="F13" s="11">
        <v>450.04</v>
      </c>
      <c r="G13" s="11">
        <v>457.05</v>
      </c>
      <c r="H13" s="47">
        <v>72</v>
      </c>
      <c r="I13" s="10"/>
      <c r="J13" s="10"/>
    </row>
    <row r="14" spans="1:10" ht="21.75" customHeight="1">
      <c r="A14" s="24">
        <f aca="true" t="shared" si="0" ref="A14:A76">A13+1</f>
        <v>2</v>
      </c>
      <c r="B14" s="64" t="s">
        <v>88</v>
      </c>
      <c r="C14" s="17" t="s">
        <v>89</v>
      </c>
      <c r="D14" s="11">
        <v>1146</v>
      </c>
      <c r="E14" s="11">
        <v>1146</v>
      </c>
      <c r="F14" s="11" t="s">
        <v>111</v>
      </c>
      <c r="G14" s="11" t="s">
        <v>111</v>
      </c>
      <c r="H14" s="47">
        <v>19</v>
      </c>
      <c r="I14" s="10"/>
      <c r="J14" s="10"/>
    </row>
    <row r="15" spans="1:10" ht="19.5" customHeight="1">
      <c r="A15" s="24">
        <f t="shared" si="0"/>
        <v>3</v>
      </c>
      <c r="B15" s="64" t="s">
        <v>90</v>
      </c>
      <c r="C15" s="17" t="s">
        <v>91</v>
      </c>
      <c r="D15" s="11">
        <v>185.27</v>
      </c>
      <c r="E15" s="11">
        <v>185.27</v>
      </c>
      <c r="F15" s="11" t="s">
        <v>111</v>
      </c>
      <c r="G15" s="11" t="s">
        <v>111</v>
      </c>
      <c r="H15" s="47">
        <v>7</v>
      </c>
      <c r="I15" s="10"/>
      <c r="J15" s="10"/>
    </row>
    <row r="16" spans="1:10" ht="25.5" customHeight="1">
      <c r="A16" s="24">
        <f t="shared" si="0"/>
        <v>4</v>
      </c>
      <c r="B16" s="64" t="s">
        <v>50</v>
      </c>
      <c r="C16" s="17" t="s">
        <v>52</v>
      </c>
      <c r="D16" s="11">
        <v>340</v>
      </c>
      <c r="E16" s="11">
        <v>340</v>
      </c>
      <c r="F16" s="11" t="s">
        <v>111</v>
      </c>
      <c r="G16" s="11" t="s">
        <v>111</v>
      </c>
      <c r="H16" s="47">
        <v>8</v>
      </c>
      <c r="I16" s="10"/>
      <c r="J16" s="10"/>
    </row>
    <row r="17" spans="1:10" ht="19.5" customHeight="1">
      <c r="A17" s="24">
        <f t="shared" si="0"/>
        <v>5</v>
      </c>
      <c r="B17" s="64" t="s">
        <v>71</v>
      </c>
      <c r="C17" s="17" t="s">
        <v>42</v>
      </c>
      <c r="D17" s="11">
        <v>156</v>
      </c>
      <c r="E17" s="11">
        <v>141</v>
      </c>
      <c r="F17" s="11">
        <v>15</v>
      </c>
      <c r="G17" s="11" t="s">
        <v>111</v>
      </c>
      <c r="H17" s="47">
        <v>5</v>
      </c>
      <c r="I17" s="10"/>
      <c r="J17" s="10"/>
    </row>
    <row r="18" spans="1:10" ht="19.5" customHeight="1">
      <c r="A18" s="24">
        <f t="shared" si="0"/>
        <v>6</v>
      </c>
      <c r="B18" s="64" t="s">
        <v>72</v>
      </c>
      <c r="C18" s="17" t="s">
        <v>43</v>
      </c>
      <c r="D18" s="11">
        <v>878</v>
      </c>
      <c r="E18" s="11">
        <v>724</v>
      </c>
      <c r="F18" s="11">
        <v>10</v>
      </c>
      <c r="G18" s="11">
        <v>144</v>
      </c>
      <c r="H18" s="47">
        <v>26</v>
      </c>
      <c r="I18" s="10"/>
      <c r="J18" s="10"/>
    </row>
    <row r="19" spans="1:10" ht="19.5" customHeight="1">
      <c r="A19" s="24">
        <f t="shared" si="0"/>
        <v>7</v>
      </c>
      <c r="B19" s="64" t="s">
        <v>64</v>
      </c>
      <c r="C19" s="17" t="s">
        <v>44</v>
      </c>
      <c r="D19" s="11">
        <v>220</v>
      </c>
      <c r="E19" s="11">
        <v>150</v>
      </c>
      <c r="F19" s="11" t="s">
        <v>111</v>
      </c>
      <c r="G19" s="11">
        <v>70</v>
      </c>
      <c r="H19" s="47">
        <v>4</v>
      </c>
      <c r="I19" s="10"/>
      <c r="J19" s="10"/>
    </row>
    <row r="20" spans="1:10" ht="21" customHeight="1">
      <c r="A20" s="24">
        <f t="shared" si="0"/>
        <v>8</v>
      </c>
      <c r="B20" s="64" t="s">
        <v>65</v>
      </c>
      <c r="C20" s="17" t="s">
        <v>45</v>
      </c>
      <c r="D20" s="11">
        <v>157.05</v>
      </c>
      <c r="E20" s="11">
        <v>93.44</v>
      </c>
      <c r="F20" s="11">
        <v>48.63</v>
      </c>
      <c r="G20" s="11">
        <v>14.98</v>
      </c>
      <c r="H20" s="47">
        <v>4</v>
      </c>
      <c r="I20" s="10"/>
      <c r="J20" s="10"/>
    </row>
    <row r="21" spans="1:10" ht="19.5" customHeight="1">
      <c r="A21" s="24">
        <f t="shared" si="0"/>
        <v>9</v>
      </c>
      <c r="B21" s="64" t="s">
        <v>73</v>
      </c>
      <c r="C21" s="17" t="s">
        <v>46</v>
      </c>
      <c r="D21" s="11">
        <v>429.45</v>
      </c>
      <c r="E21" s="11">
        <v>199.45</v>
      </c>
      <c r="F21" s="11" t="s">
        <v>111</v>
      </c>
      <c r="G21" s="11">
        <v>230</v>
      </c>
      <c r="H21" s="47">
        <v>7</v>
      </c>
      <c r="I21" s="10"/>
      <c r="J21" s="10"/>
    </row>
    <row r="22" spans="1:10" ht="23.25" customHeight="1">
      <c r="A22" s="24">
        <f t="shared" si="0"/>
        <v>10</v>
      </c>
      <c r="B22" s="64" t="s">
        <v>104</v>
      </c>
      <c r="C22" s="17" t="s">
        <v>47</v>
      </c>
      <c r="D22" s="11">
        <v>910.8</v>
      </c>
      <c r="E22" s="11">
        <v>756.8</v>
      </c>
      <c r="F22" s="11">
        <v>37</v>
      </c>
      <c r="G22" s="11">
        <v>117</v>
      </c>
      <c r="H22" s="47">
        <v>17</v>
      </c>
      <c r="I22" s="10"/>
      <c r="J22" s="10"/>
    </row>
    <row r="23" spans="1:10" ht="19.5" customHeight="1">
      <c r="A23" s="24">
        <f t="shared" si="0"/>
        <v>11</v>
      </c>
      <c r="B23" s="64" t="s">
        <v>92</v>
      </c>
      <c r="C23" s="17" t="s">
        <v>93</v>
      </c>
      <c r="D23" s="11">
        <v>50</v>
      </c>
      <c r="E23" s="11">
        <v>50</v>
      </c>
      <c r="F23" s="11" t="s">
        <v>111</v>
      </c>
      <c r="G23" s="11" t="s">
        <v>111</v>
      </c>
      <c r="H23" s="47">
        <v>0</v>
      </c>
      <c r="I23" s="10"/>
      <c r="J23" s="10"/>
    </row>
    <row r="24" spans="1:10" ht="22.5" customHeight="1">
      <c r="A24" s="24">
        <f t="shared" si="0"/>
        <v>12</v>
      </c>
      <c r="B24" s="64" t="s">
        <v>94</v>
      </c>
      <c r="C24" s="18" t="s">
        <v>95</v>
      </c>
      <c r="D24" s="11">
        <v>633</v>
      </c>
      <c r="E24" s="11" t="s">
        <v>111</v>
      </c>
      <c r="F24" s="11" t="s">
        <v>111</v>
      </c>
      <c r="G24" s="11">
        <v>633</v>
      </c>
      <c r="H24" s="47">
        <v>0</v>
      </c>
      <c r="I24" s="10"/>
      <c r="J24" s="10"/>
    </row>
    <row r="25" spans="1:10" ht="19.5" customHeight="1">
      <c r="A25" s="24">
        <f t="shared" si="0"/>
        <v>13</v>
      </c>
      <c r="B25" s="64" t="s">
        <v>66</v>
      </c>
      <c r="C25" s="17" t="s">
        <v>48</v>
      </c>
      <c r="D25" s="11">
        <v>69.6</v>
      </c>
      <c r="E25" s="11">
        <v>69.6</v>
      </c>
      <c r="F25" s="11" t="s">
        <v>111</v>
      </c>
      <c r="G25" s="11" t="s">
        <v>111</v>
      </c>
      <c r="H25" s="47">
        <v>2</v>
      </c>
      <c r="I25" s="10"/>
      <c r="J25" s="10"/>
    </row>
    <row r="26" spans="1:10" ht="24" customHeight="1">
      <c r="A26" s="24">
        <f t="shared" si="0"/>
        <v>14</v>
      </c>
      <c r="B26" s="64" t="s">
        <v>67</v>
      </c>
      <c r="C26" s="17" t="s">
        <v>49</v>
      </c>
      <c r="D26" s="11">
        <v>148</v>
      </c>
      <c r="E26" s="11">
        <v>148</v>
      </c>
      <c r="F26" s="11" t="s">
        <v>111</v>
      </c>
      <c r="G26" s="11" t="s">
        <v>111</v>
      </c>
      <c r="H26" s="47">
        <v>4</v>
      </c>
      <c r="I26" s="10"/>
      <c r="J26" s="10"/>
    </row>
    <row r="27" spans="1:10" ht="19.5" customHeight="1">
      <c r="A27" s="24">
        <f t="shared" si="0"/>
        <v>15</v>
      </c>
      <c r="B27" s="64" t="s">
        <v>96</v>
      </c>
      <c r="C27" s="17" t="s">
        <v>97</v>
      </c>
      <c r="D27" s="11">
        <v>1041.55</v>
      </c>
      <c r="E27" s="11">
        <v>541.55</v>
      </c>
      <c r="F27" s="11" t="s">
        <v>111</v>
      </c>
      <c r="G27" s="11">
        <v>500</v>
      </c>
      <c r="H27" s="47">
        <v>27</v>
      </c>
      <c r="I27" s="10"/>
      <c r="J27" s="10"/>
    </row>
    <row r="28" spans="1:10" ht="19.5" customHeight="1">
      <c r="A28" s="24">
        <f t="shared" si="0"/>
        <v>16</v>
      </c>
      <c r="B28" s="64" t="s">
        <v>98</v>
      </c>
      <c r="C28" s="17" t="s">
        <v>99</v>
      </c>
      <c r="D28" s="11">
        <v>366</v>
      </c>
      <c r="E28" s="11">
        <v>309</v>
      </c>
      <c r="F28" s="11" t="s">
        <v>111</v>
      </c>
      <c r="G28" s="11">
        <v>57</v>
      </c>
      <c r="H28" s="47">
        <v>12</v>
      </c>
      <c r="I28" s="10"/>
      <c r="J28" s="10"/>
    </row>
    <row r="29" spans="1:10" ht="19.5" customHeight="1">
      <c r="A29" s="24">
        <f t="shared" si="0"/>
        <v>17</v>
      </c>
      <c r="B29" s="64" t="s">
        <v>100</v>
      </c>
      <c r="C29" s="17" t="s">
        <v>101</v>
      </c>
      <c r="D29" s="11">
        <v>233.25</v>
      </c>
      <c r="E29" s="11">
        <v>219.25</v>
      </c>
      <c r="F29" s="11" t="s">
        <v>111</v>
      </c>
      <c r="G29" s="11">
        <v>14</v>
      </c>
      <c r="H29" s="47">
        <v>5</v>
      </c>
      <c r="I29" s="10"/>
      <c r="J29" s="10"/>
    </row>
    <row r="30" spans="1:10" ht="19.5" customHeight="1">
      <c r="A30" s="24">
        <f t="shared" si="0"/>
        <v>18</v>
      </c>
      <c r="B30" s="64" t="s">
        <v>102</v>
      </c>
      <c r="C30" s="17" t="s">
        <v>103</v>
      </c>
      <c r="D30" s="11">
        <v>90</v>
      </c>
      <c r="E30" s="11">
        <v>90</v>
      </c>
      <c r="F30" s="11" t="s">
        <v>111</v>
      </c>
      <c r="G30" s="11" t="s">
        <v>111</v>
      </c>
      <c r="H30" s="47">
        <v>5</v>
      </c>
      <c r="I30" s="10"/>
      <c r="J30" s="10"/>
    </row>
    <row r="31" spans="1:10" ht="19.5" customHeight="1">
      <c r="A31" s="24">
        <f t="shared" si="0"/>
        <v>19</v>
      </c>
      <c r="B31" s="101" t="s">
        <v>157</v>
      </c>
      <c r="C31" s="101"/>
      <c r="D31" s="57">
        <f>SUM(D12:D30)</f>
        <v>9456.970000000001</v>
      </c>
      <c r="E31" s="57">
        <f>SUM(E12:E30)</f>
        <v>6659.27</v>
      </c>
      <c r="F31" s="57">
        <f>SUM(F12:F30)</f>
        <v>560.6700000000001</v>
      </c>
      <c r="G31" s="57">
        <f>SUM(G12:G30)</f>
        <v>2237.0299999999997</v>
      </c>
      <c r="H31" s="50">
        <f>SUM(H13:H30)</f>
        <v>224</v>
      </c>
      <c r="I31" s="43"/>
      <c r="J31" s="19"/>
    </row>
    <row r="32" spans="1:10" ht="26.25" customHeight="1">
      <c r="A32" s="102" t="s">
        <v>147</v>
      </c>
      <c r="B32" s="103"/>
      <c r="C32" s="103"/>
      <c r="D32" s="103"/>
      <c r="E32" s="103"/>
      <c r="F32" s="103"/>
      <c r="G32" s="103"/>
      <c r="H32" s="103"/>
      <c r="I32" s="103"/>
      <c r="J32" s="104"/>
    </row>
    <row r="33" spans="1:10" ht="21" customHeight="1">
      <c r="A33" s="24">
        <v>1</v>
      </c>
      <c r="B33" s="15" t="s">
        <v>2</v>
      </c>
      <c r="C33" s="14" t="s">
        <v>25</v>
      </c>
      <c r="D33" s="12">
        <v>1251</v>
      </c>
      <c r="E33" s="12">
        <v>977</v>
      </c>
      <c r="F33" s="12">
        <v>67</v>
      </c>
      <c r="G33" s="12">
        <v>207</v>
      </c>
      <c r="H33" s="48">
        <v>34</v>
      </c>
      <c r="I33" s="13"/>
      <c r="J33" s="13"/>
    </row>
    <row r="34" spans="1:10" ht="19.5" customHeight="1">
      <c r="A34" s="24">
        <f t="shared" si="0"/>
        <v>2</v>
      </c>
      <c r="B34" s="15" t="s">
        <v>74</v>
      </c>
      <c r="C34" s="14" t="s">
        <v>26</v>
      </c>
      <c r="D34" s="12">
        <v>1465</v>
      </c>
      <c r="E34" s="12">
        <v>1465</v>
      </c>
      <c r="F34" s="12">
        <v>760</v>
      </c>
      <c r="G34" s="12">
        <v>475</v>
      </c>
      <c r="H34" s="48">
        <v>0</v>
      </c>
      <c r="I34" s="13"/>
      <c r="J34" s="13"/>
    </row>
    <row r="35" spans="1:10" ht="19.5" customHeight="1">
      <c r="A35" s="24">
        <f t="shared" si="0"/>
        <v>3</v>
      </c>
      <c r="B35" s="15" t="s">
        <v>75</v>
      </c>
      <c r="C35" s="14" t="s">
        <v>27</v>
      </c>
      <c r="D35" s="12">
        <v>675</v>
      </c>
      <c r="E35" s="12">
        <v>276</v>
      </c>
      <c r="F35" s="12">
        <v>257</v>
      </c>
      <c r="G35" s="12">
        <v>142</v>
      </c>
      <c r="H35" s="48">
        <v>21</v>
      </c>
      <c r="I35" s="13"/>
      <c r="J35" s="13"/>
    </row>
    <row r="36" spans="1:10" ht="19.5" customHeight="1">
      <c r="A36" s="24">
        <f t="shared" si="0"/>
        <v>4</v>
      </c>
      <c r="B36" s="15" t="s">
        <v>76</v>
      </c>
      <c r="C36" s="14" t="s">
        <v>28</v>
      </c>
      <c r="D36" s="12">
        <v>740.09</v>
      </c>
      <c r="E36" s="12">
        <v>356.79</v>
      </c>
      <c r="F36" s="12">
        <v>262.5</v>
      </c>
      <c r="G36" s="12">
        <v>120.8</v>
      </c>
      <c r="H36" s="48">
        <v>25</v>
      </c>
      <c r="I36" s="13"/>
      <c r="J36" s="13"/>
    </row>
    <row r="37" spans="1:10" ht="26.25" customHeight="1">
      <c r="A37" s="24">
        <f t="shared" si="0"/>
        <v>5</v>
      </c>
      <c r="B37" s="15" t="s">
        <v>77</v>
      </c>
      <c r="C37" s="14" t="s">
        <v>29</v>
      </c>
      <c r="D37" s="12">
        <v>160</v>
      </c>
      <c r="E37" s="11" t="s">
        <v>111</v>
      </c>
      <c r="F37" s="11" t="s">
        <v>111</v>
      </c>
      <c r="G37" s="12">
        <v>160</v>
      </c>
      <c r="H37" s="48">
        <v>0</v>
      </c>
      <c r="I37" s="13"/>
      <c r="J37" s="13"/>
    </row>
    <row r="38" spans="1:10" ht="27" customHeight="1">
      <c r="A38" s="24">
        <f t="shared" si="0"/>
        <v>6</v>
      </c>
      <c r="B38" s="14" t="s">
        <v>30</v>
      </c>
      <c r="C38" s="14" t="s">
        <v>31</v>
      </c>
      <c r="D38" s="12">
        <v>52</v>
      </c>
      <c r="E38" s="12">
        <v>32.88</v>
      </c>
      <c r="F38" s="12">
        <v>10.62</v>
      </c>
      <c r="G38" s="12">
        <v>8.5</v>
      </c>
      <c r="H38" s="48">
        <v>2</v>
      </c>
      <c r="I38" s="13"/>
      <c r="J38" s="13"/>
    </row>
    <row r="39" spans="1:10" ht="27" customHeight="1">
      <c r="A39" s="24">
        <f t="shared" si="0"/>
        <v>7</v>
      </c>
      <c r="B39" s="15" t="s">
        <v>78</v>
      </c>
      <c r="C39" s="14" t="s">
        <v>32</v>
      </c>
      <c r="D39" s="12">
        <v>482</v>
      </c>
      <c r="E39" s="12">
        <v>198.62</v>
      </c>
      <c r="F39" s="12">
        <v>108.23</v>
      </c>
      <c r="G39" s="12">
        <v>175.15</v>
      </c>
      <c r="H39" s="48">
        <v>0</v>
      </c>
      <c r="I39" s="13"/>
      <c r="J39" s="13"/>
    </row>
    <row r="40" spans="1:10" ht="24.75" customHeight="1">
      <c r="A40" s="24">
        <f t="shared" si="0"/>
        <v>8</v>
      </c>
      <c r="B40" s="15" t="s">
        <v>68</v>
      </c>
      <c r="C40" s="14" t="s">
        <v>33</v>
      </c>
      <c r="D40" s="12">
        <v>133</v>
      </c>
      <c r="E40" s="12">
        <v>97</v>
      </c>
      <c r="F40" s="12">
        <v>36</v>
      </c>
      <c r="G40" s="11" t="s">
        <v>111</v>
      </c>
      <c r="H40" s="48">
        <v>0</v>
      </c>
      <c r="I40" s="13"/>
      <c r="J40" s="13"/>
    </row>
    <row r="41" spans="1:10" ht="19.5" customHeight="1">
      <c r="A41" s="24">
        <f t="shared" si="0"/>
        <v>9</v>
      </c>
      <c r="B41" s="14" t="s">
        <v>34</v>
      </c>
      <c r="C41" s="14" t="s">
        <v>35</v>
      </c>
      <c r="D41" s="12">
        <v>100</v>
      </c>
      <c r="E41" s="12">
        <v>59.75</v>
      </c>
      <c r="F41" s="12">
        <v>40.25</v>
      </c>
      <c r="G41" s="11" t="s">
        <v>111</v>
      </c>
      <c r="H41" s="48">
        <v>0</v>
      </c>
      <c r="I41" s="13"/>
      <c r="J41" s="13"/>
    </row>
    <row r="42" spans="1:10" ht="19.5" customHeight="1">
      <c r="A42" s="24">
        <f t="shared" si="0"/>
        <v>10</v>
      </c>
      <c r="B42" s="15" t="s">
        <v>79</v>
      </c>
      <c r="C42" s="14" t="s">
        <v>36</v>
      </c>
      <c r="D42" s="12">
        <v>730</v>
      </c>
      <c r="E42" s="12">
        <v>700</v>
      </c>
      <c r="F42" s="11" t="s">
        <v>111</v>
      </c>
      <c r="G42" s="12">
        <v>30</v>
      </c>
      <c r="H42" s="48">
        <v>0</v>
      </c>
      <c r="I42" s="13"/>
      <c r="J42" s="13"/>
    </row>
    <row r="43" spans="1:10" ht="23.25" customHeight="1">
      <c r="A43" s="24">
        <f t="shared" si="0"/>
        <v>11</v>
      </c>
      <c r="B43" s="15" t="s">
        <v>69</v>
      </c>
      <c r="C43" s="14" t="s">
        <v>37</v>
      </c>
      <c r="D43" s="12">
        <v>270</v>
      </c>
      <c r="E43" s="12">
        <v>270</v>
      </c>
      <c r="F43" s="11" t="s">
        <v>111</v>
      </c>
      <c r="G43" s="11" t="s">
        <v>111</v>
      </c>
      <c r="H43" s="48">
        <v>0</v>
      </c>
      <c r="I43" s="13"/>
      <c r="J43" s="13"/>
    </row>
    <row r="44" spans="1:10" ht="19.5" customHeight="1">
      <c r="A44" s="24">
        <f t="shared" si="0"/>
        <v>12</v>
      </c>
      <c r="B44" s="14" t="s">
        <v>38</v>
      </c>
      <c r="C44" s="14" t="s">
        <v>39</v>
      </c>
      <c r="D44" s="12">
        <v>323</v>
      </c>
      <c r="E44" s="12">
        <v>323</v>
      </c>
      <c r="F44" s="11" t="s">
        <v>111</v>
      </c>
      <c r="G44" s="11" t="s">
        <v>111</v>
      </c>
      <c r="H44" s="48">
        <v>0</v>
      </c>
      <c r="I44" s="13"/>
      <c r="J44" s="13"/>
    </row>
    <row r="45" spans="1:10" ht="19.5" customHeight="1">
      <c r="A45" s="24">
        <f t="shared" si="0"/>
        <v>13</v>
      </c>
      <c r="B45" s="14" t="s">
        <v>40</v>
      </c>
      <c r="C45" s="14" t="s">
        <v>41</v>
      </c>
      <c r="D45" s="12">
        <v>68</v>
      </c>
      <c r="E45" s="11" t="s">
        <v>111</v>
      </c>
      <c r="F45" s="11" t="s">
        <v>111</v>
      </c>
      <c r="G45" s="12">
        <v>68</v>
      </c>
      <c r="H45" s="48">
        <v>0</v>
      </c>
      <c r="I45" s="13"/>
      <c r="J45" s="13"/>
    </row>
    <row r="46" spans="1:10" ht="19.5" customHeight="1">
      <c r="A46" s="24">
        <f t="shared" si="0"/>
        <v>14</v>
      </c>
      <c r="B46" s="105" t="s">
        <v>156</v>
      </c>
      <c r="C46" s="106"/>
      <c r="D46" s="58">
        <f>SUM(D33:D45)</f>
        <v>6449.09</v>
      </c>
      <c r="E46" s="58">
        <f>SUM(E33:E45)</f>
        <v>4756.04</v>
      </c>
      <c r="F46" s="58">
        <f>SUM(F33:F45)</f>
        <v>1541.6</v>
      </c>
      <c r="G46" s="58">
        <f>SUM(G33:G45)</f>
        <v>1386.45</v>
      </c>
      <c r="H46" s="51">
        <f>SUM(H33:H45)</f>
        <v>82</v>
      </c>
      <c r="I46" s="40"/>
      <c r="J46" s="20"/>
    </row>
    <row r="47" spans="1:10" ht="22.5" customHeight="1">
      <c r="A47" s="136" t="s">
        <v>148</v>
      </c>
      <c r="B47" s="136"/>
      <c r="C47" s="136"/>
      <c r="D47" s="136"/>
      <c r="E47" s="136"/>
      <c r="F47" s="136"/>
      <c r="G47" s="136"/>
      <c r="H47" s="136"/>
      <c r="I47" s="136"/>
      <c r="J47" s="136"/>
    </row>
    <row r="48" spans="1:10" ht="19.5" customHeight="1">
      <c r="A48" s="24">
        <v>1</v>
      </c>
      <c r="B48" s="15" t="s">
        <v>80</v>
      </c>
      <c r="C48" s="14" t="s">
        <v>4</v>
      </c>
      <c r="D48" s="12">
        <v>1768</v>
      </c>
      <c r="E48" s="12">
        <v>1168.06</v>
      </c>
      <c r="F48" s="12">
        <v>584.09</v>
      </c>
      <c r="G48" s="12">
        <v>16.45</v>
      </c>
      <c r="H48" s="52">
        <v>27</v>
      </c>
      <c r="I48" s="13"/>
      <c r="J48" s="13"/>
    </row>
    <row r="49" spans="1:10" ht="19.5" customHeight="1">
      <c r="A49" s="24">
        <f t="shared" si="0"/>
        <v>2</v>
      </c>
      <c r="B49" s="15" t="s">
        <v>81</v>
      </c>
      <c r="C49" s="14" t="s">
        <v>5</v>
      </c>
      <c r="D49" s="12">
        <v>656</v>
      </c>
      <c r="E49" s="12">
        <v>366</v>
      </c>
      <c r="F49" s="12">
        <v>19</v>
      </c>
      <c r="G49" s="12">
        <v>271</v>
      </c>
      <c r="H49" s="52">
        <v>13</v>
      </c>
      <c r="I49" s="13"/>
      <c r="J49" s="13"/>
    </row>
    <row r="50" spans="1:10" ht="19.5" customHeight="1">
      <c r="A50" s="24">
        <f t="shared" si="0"/>
        <v>3</v>
      </c>
      <c r="B50" s="14" t="s">
        <v>58</v>
      </c>
      <c r="C50" s="14" t="s">
        <v>6</v>
      </c>
      <c r="D50" s="12">
        <v>17</v>
      </c>
      <c r="E50" s="12">
        <v>17</v>
      </c>
      <c r="F50" s="11" t="s">
        <v>111</v>
      </c>
      <c r="G50" s="11" t="s">
        <v>111</v>
      </c>
      <c r="H50" s="53">
        <v>1</v>
      </c>
      <c r="I50" s="13"/>
      <c r="J50" s="13"/>
    </row>
    <row r="51" spans="1:10" ht="19.5" customHeight="1">
      <c r="A51" s="24">
        <f t="shared" si="0"/>
        <v>4</v>
      </c>
      <c r="B51" s="14" t="s">
        <v>58</v>
      </c>
      <c r="C51" s="14" t="s">
        <v>7</v>
      </c>
      <c r="D51" s="12">
        <v>9</v>
      </c>
      <c r="E51" s="12">
        <v>9</v>
      </c>
      <c r="F51" s="11" t="s">
        <v>111</v>
      </c>
      <c r="G51" s="11" t="s">
        <v>111</v>
      </c>
      <c r="H51" s="53">
        <v>1</v>
      </c>
      <c r="I51" s="13"/>
      <c r="J51" s="13"/>
    </row>
    <row r="52" spans="1:10" ht="19.5" customHeight="1">
      <c r="A52" s="24">
        <f t="shared" si="0"/>
        <v>5</v>
      </c>
      <c r="B52" s="14" t="s">
        <v>58</v>
      </c>
      <c r="C52" s="14" t="s">
        <v>8</v>
      </c>
      <c r="D52" s="12">
        <v>27</v>
      </c>
      <c r="E52" s="12">
        <v>27</v>
      </c>
      <c r="F52" s="11" t="s">
        <v>111</v>
      </c>
      <c r="G52" s="11" t="s">
        <v>111</v>
      </c>
      <c r="H52" s="53">
        <v>1</v>
      </c>
      <c r="I52" s="13"/>
      <c r="J52" s="13"/>
    </row>
    <row r="53" spans="1:10" ht="27.75" customHeight="1">
      <c r="A53" s="24">
        <f t="shared" si="0"/>
        <v>6</v>
      </c>
      <c r="B53" s="14" t="s">
        <v>58</v>
      </c>
      <c r="C53" s="14" t="s">
        <v>9</v>
      </c>
      <c r="D53" s="12">
        <v>9</v>
      </c>
      <c r="E53" s="12">
        <v>9</v>
      </c>
      <c r="F53" s="11" t="s">
        <v>111</v>
      </c>
      <c r="G53" s="11" t="s">
        <v>111</v>
      </c>
      <c r="H53" s="53">
        <v>1</v>
      </c>
      <c r="I53" s="13"/>
      <c r="J53" s="13"/>
    </row>
    <row r="54" spans="1:10" ht="22.5" customHeight="1">
      <c r="A54" s="24">
        <f t="shared" si="0"/>
        <v>7</v>
      </c>
      <c r="B54" s="14" t="s">
        <v>10</v>
      </c>
      <c r="C54" s="14" t="s">
        <v>11</v>
      </c>
      <c r="D54" s="12">
        <v>32</v>
      </c>
      <c r="E54" s="12">
        <v>20</v>
      </c>
      <c r="F54" s="12">
        <v>12</v>
      </c>
      <c r="G54" s="11" t="s">
        <v>111</v>
      </c>
      <c r="H54" s="53">
        <v>1</v>
      </c>
      <c r="I54" s="13"/>
      <c r="J54" s="13"/>
    </row>
    <row r="55" spans="1:10" ht="19.5" customHeight="1">
      <c r="A55" s="24">
        <f t="shared" si="0"/>
        <v>8</v>
      </c>
      <c r="B55" s="14" t="s">
        <v>10</v>
      </c>
      <c r="C55" s="14" t="s">
        <v>12</v>
      </c>
      <c r="D55" s="12">
        <v>5</v>
      </c>
      <c r="E55" s="12">
        <v>5</v>
      </c>
      <c r="F55" s="12"/>
      <c r="G55" s="11" t="s">
        <v>111</v>
      </c>
      <c r="H55" s="53">
        <v>1</v>
      </c>
      <c r="I55" s="13"/>
      <c r="J55" s="13"/>
    </row>
    <row r="56" spans="1:10" ht="23.25" customHeight="1">
      <c r="A56" s="24">
        <f t="shared" si="0"/>
        <v>9</v>
      </c>
      <c r="B56" s="14" t="s">
        <v>53</v>
      </c>
      <c r="C56" s="14" t="s">
        <v>54</v>
      </c>
      <c r="D56" s="12">
        <v>31.1</v>
      </c>
      <c r="E56" s="12">
        <v>18.6</v>
      </c>
      <c r="F56" s="12">
        <v>12.5</v>
      </c>
      <c r="G56" s="11" t="s">
        <v>111</v>
      </c>
      <c r="H56" s="53">
        <v>1</v>
      </c>
      <c r="I56" s="13"/>
      <c r="J56" s="13"/>
    </row>
    <row r="57" spans="1:10" ht="23.25" customHeight="1">
      <c r="A57" s="24">
        <f t="shared" si="0"/>
        <v>10</v>
      </c>
      <c r="B57" s="15" t="s">
        <v>70</v>
      </c>
      <c r="C57" s="15" t="s">
        <v>59</v>
      </c>
      <c r="D57" s="12">
        <v>87</v>
      </c>
      <c r="E57" s="11" t="s">
        <v>111</v>
      </c>
      <c r="F57" s="11" t="s">
        <v>111</v>
      </c>
      <c r="G57" s="12">
        <v>87</v>
      </c>
      <c r="H57" s="52">
        <v>0</v>
      </c>
      <c r="I57" s="13"/>
      <c r="J57" s="13"/>
    </row>
    <row r="58" spans="1:10" ht="19.5" customHeight="1">
      <c r="A58" s="24">
        <f t="shared" si="0"/>
        <v>11</v>
      </c>
      <c r="B58" s="15" t="s">
        <v>82</v>
      </c>
      <c r="C58" s="14" t="s">
        <v>13</v>
      </c>
      <c r="D58" s="12">
        <v>757</v>
      </c>
      <c r="E58" s="12">
        <v>657</v>
      </c>
      <c r="F58" s="12">
        <v>100</v>
      </c>
      <c r="G58" s="11" t="s">
        <v>111</v>
      </c>
      <c r="H58" s="53">
        <v>6</v>
      </c>
      <c r="I58" s="13"/>
      <c r="J58" s="13"/>
    </row>
    <row r="59" spans="1:10" s="5" customFormat="1" ht="19.5" customHeight="1">
      <c r="A59" s="24">
        <f t="shared" si="0"/>
        <v>12</v>
      </c>
      <c r="B59" s="15" t="s">
        <v>82</v>
      </c>
      <c r="C59" s="14" t="s">
        <v>14</v>
      </c>
      <c r="D59" s="12">
        <v>214</v>
      </c>
      <c r="E59" s="12">
        <v>99</v>
      </c>
      <c r="F59" s="12">
        <v>115</v>
      </c>
      <c r="G59" s="11" t="s">
        <v>111</v>
      </c>
      <c r="H59" s="53">
        <v>6</v>
      </c>
      <c r="I59" s="13"/>
      <c r="J59" s="13"/>
    </row>
    <row r="60" spans="1:10" ht="24" customHeight="1">
      <c r="A60" s="24">
        <f t="shared" si="0"/>
        <v>13</v>
      </c>
      <c r="B60" s="15" t="s">
        <v>82</v>
      </c>
      <c r="C60" s="14" t="s">
        <v>55</v>
      </c>
      <c r="D60" s="12">
        <v>217</v>
      </c>
      <c r="E60" s="12">
        <v>160</v>
      </c>
      <c r="F60" s="12">
        <v>57</v>
      </c>
      <c r="G60" s="11" t="s">
        <v>111</v>
      </c>
      <c r="H60" s="53">
        <v>0</v>
      </c>
      <c r="I60" s="13"/>
      <c r="J60" s="13"/>
    </row>
    <row r="61" spans="1:10" ht="24" customHeight="1">
      <c r="A61" s="24">
        <f t="shared" si="0"/>
        <v>14</v>
      </c>
      <c r="B61" s="15" t="s">
        <v>82</v>
      </c>
      <c r="C61" s="14" t="s">
        <v>57</v>
      </c>
      <c r="D61" s="12">
        <v>35</v>
      </c>
      <c r="E61" s="12">
        <v>32</v>
      </c>
      <c r="F61" s="12">
        <v>3</v>
      </c>
      <c r="G61" s="11" t="s">
        <v>111</v>
      </c>
      <c r="H61" s="53">
        <v>1</v>
      </c>
      <c r="I61" s="13"/>
      <c r="J61" s="13"/>
    </row>
    <row r="62" spans="1:10" ht="19.5" customHeight="1">
      <c r="A62" s="24">
        <f t="shared" si="0"/>
        <v>15</v>
      </c>
      <c r="B62" s="15" t="s">
        <v>60</v>
      </c>
      <c r="C62" s="14" t="s">
        <v>56</v>
      </c>
      <c r="D62" s="12">
        <v>98</v>
      </c>
      <c r="E62" s="12">
        <v>83</v>
      </c>
      <c r="F62" s="12">
        <v>15</v>
      </c>
      <c r="G62" s="11" t="s">
        <v>111</v>
      </c>
      <c r="H62" s="53">
        <v>5</v>
      </c>
      <c r="I62" s="13"/>
      <c r="J62" s="13"/>
    </row>
    <row r="63" spans="1:10" ht="19.5" customHeight="1">
      <c r="A63" s="24">
        <f t="shared" si="0"/>
        <v>16</v>
      </c>
      <c r="B63" s="15" t="s">
        <v>83</v>
      </c>
      <c r="C63" s="14" t="s">
        <v>15</v>
      </c>
      <c r="D63" s="12">
        <v>110.48</v>
      </c>
      <c r="E63" s="12">
        <v>60.76</v>
      </c>
      <c r="F63" s="12">
        <v>49.72</v>
      </c>
      <c r="G63" s="11" t="s">
        <v>111</v>
      </c>
      <c r="H63" s="53">
        <v>3</v>
      </c>
      <c r="I63" s="13"/>
      <c r="J63" s="13"/>
    </row>
    <row r="64" spans="1:10" ht="19.5" customHeight="1">
      <c r="A64" s="24">
        <f t="shared" si="0"/>
        <v>17</v>
      </c>
      <c r="B64" s="15" t="s">
        <v>83</v>
      </c>
      <c r="C64" s="14" t="s">
        <v>16</v>
      </c>
      <c r="D64" s="12">
        <v>60.41</v>
      </c>
      <c r="E64" s="12">
        <v>43.6</v>
      </c>
      <c r="F64" s="12">
        <v>16.81</v>
      </c>
      <c r="G64" s="11" t="s">
        <v>111</v>
      </c>
      <c r="H64" s="53">
        <v>2</v>
      </c>
      <c r="I64" s="13"/>
      <c r="J64" s="13"/>
    </row>
    <row r="65" spans="1:10" ht="19.5" customHeight="1">
      <c r="A65" s="24">
        <f t="shared" si="0"/>
        <v>18</v>
      </c>
      <c r="B65" s="86" t="s">
        <v>158</v>
      </c>
      <c r="C65" s="87"/>
      <c r="D65" s="59">
        <f>SUM(D47:D64)</f>
        <v>4132.99</v>
      </c>
      <c r="E65" s="59">
        <f>SUM(E47:E64)</f>
        <v>2775.02</v>
      </c>
      <c r="F65" s="59">
        <f>SUM(F47:F64)</f>
        <v>984.12</v>
      </c>
      <c r="G65" s="59">
        <f>SUM(G47:G64)</f>
        <v>374.45</v>
      </c>
      <c r="H65" s="54">
        <f>SUM(H48:H64)</f>
        <v>70</v>
      </c>
      <c r="I65" s="41"/>
      <c r="J65" s="21"/>
    </row>
    <row r="66" spans="1:10" ht="19.5" customHeight="1">
      <c r="A66" s="139" t="s">
        <v>149</v>
      </c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10" ht="19.5" customHeight="1">
      <c r="A67" s="24">
        <v>1</v>
      </c>
      <c r="B67" s="15" t="s">
        <v>3</v>
      </c>
      <c r="C67" s="14" t="s">
        <v>61</v>
      </c>
      <c r="D67" s="12">
        <v>508</v>
      </c>
      <c r="E67" s="12">
        <v>360</v>
      </c>
      <c r="F67" s="12">
        <v>148</v>
      </c>
      <c r="G67" s="11" t="s">
        <v>111</v>
      </c>
      <c r="H67" s="47">
        <v>26</v>
      </c>
      <c r="I67" s="13"/>
      <c r="J67" s="13"/>
    </row>
    <row r="68" spans="1:10" ht="24.75" customHeight="1">
      <c r="A68" s="24">
        <f t="shared" si="0"/>
        <v>2</v>
      </c>
      <c r="B68" s="15" t="s">
        <v>18</v>
      </c>
      <c r="C68" s="14" t="s">
        <v>19</v>
      </c>
      <c r="D68" s="12">
        <v>90</v>
      </c>
      <c r="E68" s="12">
        <v>70</v>
      </c>
      <c r="F68" s="12">
        <v>20</v>
      </c>
      <c r="G68" s="11" t="s">
        <v>111</v>
      </c>
      <c r="H68" s="47">
        <v>3</v>
      </c>
      <c r="I68" s="13"/>
      <c r="J68" s="13"/>
    </row>
    <row r="69" spans="1:10" ht="19.5" customHeight="1">
      <c r="A69" s="24">
        <f t="shared" si="0"/>
        <v>3</v>
      </c>
      <c r="B69" s="15" t="s">
        <v>84</v>
      </c>
      <c r="C69" s="14" t="s">
        <v>17</v>
      </c>
      <c r="D69" s="12">
        <v>410</v>
      </c>
      <c r="E69" s="11" t="s">
        <v>111</v>
      </c>
      <c r="F69" s="11" t="s">
        <v>111</v>
      </c>
      <c r="G69" s="11" t="s">
        <v>111</v>
      </c>
      <c r="H69" s="47">
        <v>0</v>
      </c>
      <c r="I69" s="13"/>
      <c r="J69" s="13"/>
    </row>
    <row r="70" spans="1:10" ht="25.5" customHeight="1">
      <c r="A70" s="24">
        <f t="shared" si="0"/>
        <v>4</v>
      </c>
      <c r="B70" s="15" t="s">
        <v>63</v>
      </c>
      <c r="C70" s="14" t="s">
        <v>20</v>
      </c>
      <c r="D70" s="12">
        <v>180</v>
      </c>
      <c r="E70" s="12">
        <v>125</v>
      </c>
      <c r="F70" s="12">
        <v>55</v>
      </c>
      <c r="G70" s="11" t="s">
        <v>111</v>
      </c>
      <c r="H70" s="47">
        <v>6</v>
      </c>
      <c r="I70" s="13"/>
      <c r="J70" s="13"/>
    </row>
    <row r="71" spans="1:10" ht="24" customHeight="1">
      <c r="A71" s="24">
        <f t="shared" si="0"/>
        <v>5</v>
      </c>
      <c r="B71" s="15" t="s">
        <v>85</v>
      </c>
      <c r="C71" s="14" t="s">
        <v>21</v>
      </c>
      <c r="D71" s="12">
        <v>100</v>
      </c>
      <c r="E71" s="12">
        <v>70</v>
      </c>
      <c r="F71" s="12">
        <v>30</v>
      </c>
      <c r="G71" s="11" t="s">
        <v>111</v>
      </c>
      <c r="H71" s="47">
        <v>2</v>
      </c>
      <c r="I71" s="13"/>
      <c r="J71" s="13"/>
    </row>
    <row r="72" spans="1:10" ht="23.25" customHeight="1">
      <c r="A72" s="24">
        <f t="shared" si="0"/>
        <v>6</v>
      </c>
      <c r="B72" s="15" t="s">
        <v>86</v>
      </c>
      <c r="C72" s="14" t="s">
        <v>22</v>
      </c>
      <c r="D72" s="12">
        <v>1163</v>
      </c>
      <c r="E72" s="12">
        <v>890</v>
      </c>
      <c r="F72" s="12">
        <v>273</v>
      </c>
      <c r="G72" s="11" t="s">
        <v>111</v>
      </c>
      <c r="H72" s="47">
        <v>41</v>
      </c>
      <c r="I72" s="13"/>
      <c r="J72" s="13"/>
    </row>
    <row r="73" spans="1:10" ht="24.75" customHeight="1">
      <c r="A73" s="24">
        <f t="shared" si="0"/>
        <v>7</v>
      </c>
      <c r="B73" s="15" t="s">
        <v>87</v>
      </c>
      <c r="C73" s="15" t="s">
        <v>62</v>
      </c>
      <c r="D73" s="12">
        <v>122</v>
      </c>
      <c r="E73" s="12">
        <v>82</v>
      </c>
      <c r="F73" s="12">
        <v>40</v>
      </c>
      <c r="G73" s="11" t="s">
        <v>111</v>
      </c>
      <c r="H73" s="47">
        <v>2</v>
      </c>
      <c r="I73" s="13"/>
      <c r="J73" s="13"/>
    </row>
    <row r="74" spans="1:18" ht="19.5" customHeight="1">
      <c r="A74" s="24">
        <f t="shared" si="0"/>
        <v>8</v>
      </c>
      <c r="B74" s="15" t="s">
        <v>23</v>
      </c>
      <c r="C74" s="14" t="s">
        <v>24</v>
      </c>
      <c r="D74" s="12">
        <v>209</v>
      </c>
      <c r="E74" s="12">
        <v>112</v>
      </c>
      <c r="F74" s="12">
        <v>97</v>
      </c>
      <c r="G74" s="11" t="s">
        <v>111</v>
      </c>
      <c r="H74" s="47">
        <v>3</v>
      </c>
      <c r="I74" s="13"/>
      <c r="J74" s="13"/>
      <c r="R74" s="25"/>
    </row>
    <row r="75" spans="1:10" ht="19.5" customHeight="1">
      <c r="A75" s="24">
        <f t="shared" si="0"/>
        <v>9</v>
      </c>
      <c r="B75" s="91" t="s">
        <v>159</v>
      </c>
      <c r="C75" s="92"/>
      <c r="D75" s="61">
        <f>SUM(D66:D74)</f>
        <v>2782</v>
      </c>
      <c r="E75" s="61">
        <f>SUM(E66:E74)</f>
        <v>1709</v>
      </c>
      <c r="F75" s="61">
        <f>SUM(F66:F74)</f>
        <v>663</v>
      </c>
      <c r="G75" s="56">
        <f>SUM(G66:G74)</f>
        <v>0</v>
      </c>
      <c r="H75" s="49">
        <f>SUM(H67:H74)</f>
        <v>83</v>
      </c>
      <c r="I75" s="44"/>
      <c r="J75" s="22"/>
    </row>
    <row r="76" spans="1:18" s="5" customFormat="1" ht="28.5" customHeight="1">
      <c r="A76" s="24">
        <f t="shared" si="0"/>
        <v>10</v>
      </c>
      <c r="B76" s="93" t="s">
        <v>150</v>
      </c>
      <c r="C76" s="94"/>
      <c r="D76" s="60">
        <f>D31+D46+D65+D75</f>
        <v>22821.050000000003</v>
      </c>
      <c r="E76" s="60">
        <f>E31+E46+E65+E75</f>
        <v>15899.330000000002</v>
      </c>
      <c r="F76" s="60">
        <f>F31+F46+F65+F75</f>
        <v>3749.39</v>
      </c>
      <c r="G76" s="60">
        <f>G31+G46+G65+G75</f>
        <v>3997.9299999999994</v>
      </c>
      <c r="H76" s="55">
        <f>H31+H46+H65+H75</f>
        <v>459</v>
      </c>
      <c r="I76" s="42"/>
      <c r="J76" s="23"/>
      <c r="R76" s="16"/>
    </row>
    <row r="77" spans="1:18" s="5" customFormat="1" ht="15" customHeight="1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R77" s="26"/>
    </row>
    <row r="78" spans="1:10" ht="19.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42.75" customHeight="1">
      <c r="A79" s="79" t="s">
        <v>151</v>
      </c>
      <c r="B79" s="80"/>
      <c r="C79" s="80"/>
      <c r="D79" s="80"/>
      <c r="E79" s="80"/>
      <c r="F79" s="80"/>
      <c r="G79" s="80"/>
      <c r="H79" s="80"/>
      <c r="I79" s="128"/>
      <c r="J79" s="45"/>
    </row>
    <row r="80" spans="1:10" ht="30" customHeight="1">
      <c r="A80" s="76" t="s">
        <v>141</v>
      </c>
      <c r="B80" s="76"/>
      <c r="C80" s="76"/>
      <c r="D80" s="76"/>
      <c r="E80" s="76"/>
      <c r="F80" s="76"/>
      <c r="G80" s="76"/>
      <c r="H80" s="76"/>
      <c r="I80" s="76"/>
      <c r="J80" s="45"/>
    </row>
    <row r="81" spans="1:10" ht="45.75" customHeight="1">
      <c r="A81" s="79" t="s">
        <v>155</v>
      </c>
      <c r="B81" s="80"/>
      <c r="C81" s="80"/>
      <c r="D81" s="80"/>
      <c r="E81" s="80"/>
      <c r="F81" s="80"/>
      <c r="G81" s="80"/>
      <c r="H81" s="80"/>
      <c r="I81" s="128"/>
      <c r="J81" s="45"/>
    </row>
    <row r="82" ht="19.5" customHeight="1">
      <c r="C82" s="3"/>
    </row>
    <row r="83" ht="19.5" customHeight="1">
      <c r="C83" s="3"/>
    </row>
    <row r="84" ht="19.5" customHeight="1">
      <c r="C84" s="3"/>
    </row>
    <row r="85" ht="19.5" customHeight="1">
      <c r="C85" s="3"/>
    </row>
    <row r="86" ht="19.5" customHeight="1">
      <c r="C86" s="3"/>
    </row>
    <row r="87" ht="19.5" customHeight="1">
      <c r="C87" s="3"/>
    </row>
    <row r="88" ht="19.5" customHeight="1">
      <c r="C88" s="3"/>
    </row>
    <row r="89" ht="19.5" customHeight="1">
      <c r="C89" s="3"/>
    </row>
    <row r="90" ht="19.5" customHeight="1">
      <c r="C90" s="3"/>
    </row>
    <row r="91" ht="19.5" customHeight="1">
      <c r="C91" s="3"/>
    </row>
    <row r="92" ht="19.5" customHeight="1">
      <c r="C92" s="3"/>
    </row>
    <row r="93" ht="19.5" customHeight="1">
      <c r="C93" s="3"/>
    </row>
    <row r="94" ht="19.5" customHeight="1">
      <c r="C94" s="3"/>
    </row>
    <row r="95" ht="19.5" customHeight="1">
      <c r="C95" s="3"/>
    </row>
    <row r="96" ht="19.5" customHeight="1">
      <c r="C96" s="3"/>
    </row>
    <row r="97" ht="19.5" customHeight="1">
      <c r="C97" s="3"/>
    </row>
    <row r="98" ht="19.5" customHeight="1">
      <c r="C98" s="3"/>
    </row>
    <row r="99" ht="19.5" customHeight="1">
      <c r="C99" s="3"/>
    </row>
    <row r="100" ht="19.5" customHeight="1">
      <c r="C100" s="3"/>
    </row>
    <row r="101" ht="19.5" customHeight="1">
      <c r="C101" s="3"/>
    </row>
    <row r="102" ht="19.5" customHeight="1">
      <c r="C102" s="3"/>
    </row>
    <row r="103" ht="19.5" customHeight="1">
      <c r="C103" s="3"/>
    </row>
    <row r="104" ht="19.5" customHeight="1">
      <c r="C104" s="3"/>
    </row>
    <row r="105" ht="19.5" customHeight="1">
      <c r="C105" s="3"/>
    </row>
    <row r="106" ht="19.5" customHeight="1">
      <c r="C106" s="3"/>
    </row>
    <row r="107" ht="19.5" customHeight="1">
      <c r="C107" s="3"/>
    </row>
    <row r="108" ht="19.5" customHeight="1">
      <c r="C108" s="3"/>
    </row>
    <row r="109" ht="19.5" customHeight="1">
      <c r="C109" s="3"/>
    </row>
    <row r="110" ht="19.5" customHeight="1">
      <c r="C110" s="3"/>
    </row>
    <row r="111" ht="19.5" customHeight="1">
      <c r="C111" s="3"/>
    </row>
    <row r="112" ht="19.5" customHeight="1">
      <c r="C112" s="3"/>
    </row>
    <row r="113" ht="19.5" customHeight="1">
      <c r="C113" s="3"/>
    </row>
    <row r="114" ht="19.5" customHeight="1">
      <c r="C114" s="3"/>
    </row>
    <row r="115" ht="19.5" customHeight="1">
      <c r="C115" s="3"/>
    </row>
    <row r="116" ht="19.5" customHeight="1">
      <c r="C116" s="3"/>
    </row>
    <row r="117" ht="19.5" customHeight="1">
      <c r="C117" s="3"/>
    </row>
    <row r="118" ht="19.5" customHeight="1">
      <c r="C118" s="3"/>
    </row>
    <row r="119" ht="19.5" customHeight="1">
      <c r="C119" s="3"/>
    </row>
    <row r="120" ht="19.5" customHeight="1">
      <c r="C120" s="3"/>
    </row>
    <row r="121" ht="19.5" customHeight="1">
      <c r="C121" s="3"/>
    </row>
    <row r="122" ht="19.5" customHeight="1">
      <c r="C122" s="3"/>
    </row>
    <row r="123" ht="19.5" customHeight="1">
      <c r="C123" s="3"/>
    </row>
    <row r="124" ht="19.5" customHeight="1">
      <c r="C124" s="3"/>
    </row>
    <row r="125" ht="19.5" customHeight="1">
      <c r="C125" s="3"/>
    </row>
    <row r="126" ht="19.5" customHeight="1">
      <c r="C126" s="3"/>
    </row>
    <row r="127" ht="19.5" customHeight="1">
      <c r="C127" s="3"/>
    </row>
    <row r="128" ht="19.5" customHeight="1">
      <c r="C128" s="3"/>
    </row>
    <row r="129" ht="19.5" customHeight="1">
      <c r="C129" s="3"/>
    </row>
    <row r="130" ht="19.5" customHeight="1">
      <c r="C130" s="3"/>
    </row>
    <row r="131" ht="19.5" customHeight="1">
      <c r="C131" s="3"/>
    </row>
    <row r="132" ht="19.5" customHeight="1">
      <c r="C132" s="3"/>
    </row>
    <row r="133" ht="19.5" customHeight="1">
      <c r="C133" s="3"/>
    </row>
    <row r="134" ht="19.5" customHeight="1">
      <c r="C134" s="3"/>
    </row>
    <row r="135" ht="19.5" customHeight="1">
      <c r="C135" s="3"/>
    </row>
    <row r="136" ht="19.5" customHeight="1">
      <c r="C136" s="3"/>
    </row>
    <row r="137" ht="19.5" customHeight="1">
      <c r="C137" s="3"/>
    </row>
    <row r="138" ht="19.5" customHeight="1">
      <c r="C138" s="3"/>
    </row>
    <row r="139" ht="19.5" customHeight="1">
      <c r="C139" s="3"/>
    </row>
    <row r="140" ht="19.5" customHeight="1">
      <c r="C140" s="3"/>
    </row>
    <row r="141" ht="19.5" customHeight="1">
      <c r="C141" s="3"/>
    </row>
    <row r="142" ht="19.5" customHeight="1">
      <c r="C142" s="3"/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sheetProtection/>
  <mergeCells count="29">
    <mergeCell ref="B9:C9"/>
    <mergeCell ref="B3:C4"/>
    <mergeCell ref="A80:I80"/>
    <mergeCell ref="A81:I81"/>
    <mergeCell ref="A78:J78"/>
    <mergeCell ref="A66:J66"/>
    <mergeCell ref="B75:C75"/>
    <mergeCell ref="A12:J12"/>
    <mergeCell ref="J3:J4"/>
    <mergeCell ref="A1:J1"/>
    <mergeCell ref="A2:J2"/>
    <mergeCell ref="B46:C46"/>
    <mergeCell ref="B65:C65"/>
    <mergeCell ref="B8:C8"/>
    <mergeCell ref="A47:J47"/>
    <mergeCell ref="B31:C31"/>
    <mergeCell ref="A3:A4"/>
    <mergeCell ref="B5:C5"/>
    <mergeCell ref="A11:J11"/>
    <mergeCell ref="A32:J32"/>
    <mergeCell ref="D3:D4"/>
    <mergeCell ref="A79:I79"/>
    <mergeCell ref="A77:J77"/>
    <mergeCell ref="A6:J6"/>
    <mergeCell ref="B7:C7"/>
    <mergeCell ref="H3:H4"/>
    <mergeCell ref="I3:I4"/>
    <mergeCell ref="E3:G3"/>
    <mergeCell ref="B76:C76"/>
  </mergeCells>
  <printOptions horizontalCentered="1"/>
  <pageMargins left="1.3779527559055118" right="1.3779527559055118" top="0.3937007874015748" bottom="0" header="0" footer="0"/>
  <pageSetup fitToHeight="0" fitToWidth="1" horizontalDpi="600" verticalDpi="600" orientation="landscape" paperSize="9" scale="90" r:id="rId1"/>
  <headerFooter alignWithMargins="0">
    <oddHeader>&amp;L&amp;8MINISTARSTVO FINANCIJA
CARINSKA UPRAVA&amp;R&amp;8U Zagrebu, &amp;D</oddHeader>
    <oddFooter xml:space="preserve">&amp;Rstr. &amp;P </oddFooter>
  </headerFooter>
  <rowBreaks count="4" manualBreakCount="4">
    <brk id="9" max="255" man="1"/>
    <brk id="31" max="9" man="1"/>
    <brk id="46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</dc:creator>
  <cp:keywords/>
  <dc:description/>
  <cp:lastModifiedBy>Romana Butina</cp:lastModifiedBy>
  <cp:lastPrinted>2017-03-31T10:41:09Z</cp:lastPrinted>
  <dcterms:created xsi:type="dcterms:W3CDTF">2004-04-06T07:35:23Z</dcterms:created>
  <dcterms:modified xsi:type="dcterms:W3CDTF">2017-03-31T10:41:23Z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